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 - WEERARCHIEF\2026\03 - Maart\"/>
    </mc:Choice>
  </mc:AlternateContent>
  <xr:revisionPtr revIDLastSave="0" documentId="13_ncr:1_{FC761A62-A250-4ACC-83E6-ADEF2AA7FF0C}" xr6:coauthVersionLast="47" xr6:coauthVersionMax="47" xr10:uidLastSave="{00000000-0000-0000-0000-000000000000}"/>
  <bookViews>
    <workbookView xWindow="-28920" yWindow="2565" windowWidth="29040" windowHeight="15840" xr2:uid="{00000000-000D-0000-FFFF-FFFF00000000}"/>
  </bookViews>
  <sheets>
    <sheet name="maart 2025" sheetId="1" r:id="rId1"/>
    <sheet name="vorstdagen" sheetId="2" r:id="rId2"/>
  </sheets>
  <calcPr calcId="191029"/>
</workbook>
</file>

<file path=xl/calcChain.xml><?xml version="1.0" encoding="utf-8"?>
<calcChain xmlns="http://schemas.openxmlformats.org/spreadsheetml/2006/main">
  <c r="L34" i="1" l="1"/>
  <c r="I34" i="1"/>
  <c r="F34" i="1"/>
  <c r="L33" i="1"/>
  <c r="I33" i="1"/>
  <c r="F33" i="1"/>
  <c r="L32" i="1"/>
  <c r="I32" i="1"/>
  <c r="F32" i="1"/>
  <c r="L31" i="1"/>
  <c r="I31" i="1"/>
  <c r="F31" i="1"/>
  <c r="L30" i="1"/>
  <c r="I30" i="1"/>
  <c r="F30" i="1"/>
  <c r="L29" i="1"/>
  <c r="I29" i="1"/>
  <c r="F29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L8" i="1"/>
  <c r="I8" i="1"/>
  <c r="F8" i="1"/>
  <c r="L7" i="1"/>
  <c r="I7" i="1"/>
  <c r="F7" i="1"/>
  <c r="L6" i="1"/>
  <c r="I6" i="1"/>
  <c r="F6" i="1"/>
  <c r="L5" i="1"/>
  <c r="I5" i="1"/>
  <c r="F5" i="1"/>
  <c r="L4" i="1"/>
  <c r="I4" i="1"/>
  <c r="F4" i="1"/>
  <c r="C26" i="2"/>
  <c r="V8" i="1"/>
  <c r="U9" i="1"/>
  <c r="U7" i="1"/>
  <c r="U8" i="1"/>
  <c r="V54" i="1"/>
  <c r="U54" i="1"/>
  <c r="Q35" i="1"/>
  <c r="P35" i="1"/>
  <c r="O35" i="1"/>
  <c r="N35" i="1"/>
  <c r="K35" i="1"/>
  <c r="J35" i="1"/>
  <c r="H35" i="1"/>
  <c r="G35" i="1"/>
  <c r="E35" i="1"/>
  <c r="D35" i="1"/>
  <c r="V9" i="1"/>
  <c r="V7" i="1"/>
  <c r="V6" i="1"/>
  <c r="U6" i="1"/>
  <c r="V5" i="1"/>
  <c r="U5" i="1"/>
  <c r="V4" i="1"/>
  <c r="U4" i="1"/>
  <c r="V3" i="1"/>
  <c r="U3" i="1"/>
  <c r="I35" i="1" l="1"/>
  <c r="F35" i="1"/>
  <c r="L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R.C. de Vries</author>
  </authors>
  <commentList>
    <comment ref="C4" authorId="0" shapeId="0" xr:uid="{7D25CE95-B3C0-4463-A921-DFD286E58FD2}">
      <text>
        <r>
          <rPr>
            <b/>
            <sz val="9"/>
            <color indexed="81"/>
            <rFont val="Tahoma"/>
            <charset val="1"/>
          </rPr>
          <t>In de ochtend veel zon. In de middag steeds meer bewolking en in de avond wat licht gespetter.</t>
        </r>
      </text>
    </comment>
    <comment ref="C5" authorId="0" shapeId="0" xr:uid="{B94CCB91-8951-47E8-886E-F5CA7B80AB14}">
      <text>
        <r>
          <rPr>
            <b/>
            <sz val="9"/>
            <color indexed="81"/>
            <rFont val="Tahoma"/>
            <charset val="1"/>
          </rPr>
          <t>Er was volop ruimte voor de zon en daarbij was het opvallend zacht voor de tijd van het jaar.</t>
        </r>
      </text>
    </comment>
    <comment ref="C6" authorId="0" shapeId="0" xr:uid="{19321933-9B0E-4AC7-8EE3-9CE22270C93F}">
      <text>
        <r>
          <rPr>
            <b/>
            <sz val="9"/>
            <color indexed="81"/>
            <rFont val="Tahoma"/>
            <charset val="1"/>
          </rPr>
          <t>Er was nauwelijks bewolking te vinden en het werd ook zacht voor de tijd van het jaar.</t>
        </r>
      </text>
    </comment>
    <comment ref="C7" authorId="0" shapeId="0" xr:uid="{61E64DA2-B3F4-418B-BBD7-78A7AF376CB7}">
      <text>
        <r>
          <rPr>
            <b/>
            <sz val="9"/>
            <color indexed="81"/>
            <rFont val="Tahoma"/>
            <charset val="1"/>
          </rPr>
          <t>Op een paar sluierwolken na was het overwegend zonnig en ook weer zeer zacht voor begin maart. Al met al prachtig lenteweer.</t>
        </r>
      </text>
    </comment>
    <comment ref="C8" authorId="0" shapeId="0" xr:uid="{2DB10486-5D62-406A-80EA-E9A60844380E}">
      <text>
        <r>
          <rPr>
            <b/>
            <sz val="9"/>
            <color indexed="81"/>
            <rFont val="Tahoma"/>
            <charset val="1"/>
          </rPr>
          <t>Het was een zonnige voorjaarsdag met volop ruimte voor de zon en ook hoge temperaturen voor de tijd van het jaar.</t>
        </r>
      </text>
    </comment>
    <comment ref="C9" authorId="0" shapeId="0" xr:uid="{9675FF4E-E833-42D1-9BFD-B6E67F6DC436}">
      <text>
        <r>
          <rPr>
            <b/>
            <sz val="9"/>
            <color indexed="81"/>
            <rFont val="Tahoma"/>
            <charset val="1"/>
          </rPr>
          <t>Het was ''zonnig'', maar er kwam ook veel Saharastof voor in de lucht waardoor de zon flets was. Wel zeer zacht.</t>
        </r>
      </text>
    </comment>
    <comment ref="C10" authorId="0" shapeId="0" xr:uid="{2F35E391-589A-4530-9212-DDD4C1F80573}">
      <text>
        <r>
          <rPr>
            <b/>
            <sz val="9"/>
            <color indexed="81"/>
            <rFont val="Tahoma"/>
            <charset val="1"/>
          </rPr>
          <t>Het was een grijze en kille dag waarbij de zon niet tevoorschijn is gekomen. De laaghangende bewolking bleef hardnekkig.</t>
        </r>
      </text>
    </comment>
    <comment ref="C11" authorId="0" shapeId="0" xr:uid="{8F921058-3D7F-4560-B070-617EB756B7AE}">
      <text>
        <r>
          <rPr>
            <b/>
            <sz val="9"/>
            <color indexed="81"/>
            <rFont val="Tahoma"/>
            <charset val="1"/>
          </rPr>
          <t>De laaghangende bewolking verdween en het werd zonnig. Het werd uiteindelijk aangenaam zacht.</t>
        </r>
      </text>
    </comment>
    <comment ref="C12" authorId="0" shapeId="0" xr:uid="{0EF528D3-969E-4E02-9F57-7C20E2CF7A3E}">
      <text>
        <r>
          <rPr>
            <b/>
            <sz val="9"/>
            <color indexed="81"/>
            <rFont val="Tahoma"/>
            <charset val="1"/>
          </rPr>
          <t>Er was volop ruimte voor de zon en het was ook vrij zacht. Het voelde ook extra zacht aan doordat er maar heel weinig wind stond.</t>
        </r>
      </text>
    </comment>
    <comment ref="C13" authorId="0" shapeId="0" xr:uid="{57041C89-DB5C-49BE-9E29-BF7971105D89}">
      <text>
        <r>
          <rPr>
            <b/>
            <sz val="9"/>
            <color indexed="81"/>
            <rFont val="Tahoma"/>
            <charset val="1"/>
          </rPr>
          <t>De bewolking ging steeds meer toenemen en we kregen ook te maken met enkele buien.</t>
        </r>
      </text>
    </comment>
    <comment ref="C14" authorId="0" shapeId="0" xr:uid="{E6B15087-FFE3-469C-AB59-A7F00546BA70}">
      <text>
        <r>
          <rPr>
            <b/>
            <sz val="9"/>
            <color indexed="81"/>
            <rFont val="Tahoma"/>
            <charset val="1"/>
          </rPr>
          <t>Overdag kregen we te maken met een periode met regen. In de nacht ook nog een paar opklaringen.</t>
        </r>
      </text>
    </comment>
    <comment ref="C15" authorId="0" shapeId="0" xr:uid="{F2EC6626-17DB-4164-AD1A-5A98D0063DF2}">
      <text>
        <r>
          <rPr>
            <b/>
            <sz val="9"/>
            <color indexed="81"/>
            <rFont val="Tahoma"/>
            <charset val="1"/>
          </rPr>
          <t>Het waaide stevig en soms brak de zon door. Temperatuur rond tot iets boven normaal, maar door de wind wel frisser.</t>
        </r>
      </text>
    </comment>
    <comment ref="C16" authorId="0" shapeId="0" xr:uid="{011280C2-E4BE-4E8C-A248-010C951B36FE}">
      <text>
        <r>
          <rPr>
            <b/>
            <sz val="9"/>
            <color indexed="81"/>
            <rFont val="Tahoma"/>
            <charset val="1"/>
          </rPr>
          <t xml:space="preserve">In de ochtend trok er een actief koufront over met tijdelijk flink wat regen en wind. </t>
        </r>
      </text>
    </comment>
    <comment ref="C17" authorId="0" shapeId="0" xr:uid="{83DD943D-75FD-430C-AC32-DC8B1FB654B8}">
      <text>
        <r>
          <rPr>
            <b/>
            <sz val="9"/>
            <color indexed="81"/>
            <rFont val="Tahoma"/>
            <charset val="1"/>
          </rPr>
          <t>Er kwamen eerst nog veel wolken voor, maar geleidelijk ging het steeds meer opklaren. Droog.</t>
        </r>
      </text>
    </comment>
    <comment ref="C18" authorId="0" shapeId="0" xr:uid="{A96C2EFD-0D06-46A7-9C3A-146C281F5C41}">
      <text>
        <r>
          <rPr>
            <b/>
            <sz val="9"/>
            <color indexed="81"/>
            <rFont val="Tahoma"/>
            <charset val="1"/>
          </rPr>
          <t>Er kwamen eerst nog opklaringen voor, maar geleidelijk nam de bewolking toe en laat in de avond ging het regenen.</t>
        </r>
      </text>
    </comment>
    <comment ref="C19" authorId="0" shapeId="0" xr:uid="{2EBA0D1D-79AF-437F-9C4E-86F688907D69}">
      <text>
        <r>
          <rPr>
            <b/>
            <sz val="9"/>
            <color indexed="81"/>
            <rFont val="Tahoma"/>
            <charset val="1"/>
          </rPr>
          <t>In de ochtend kwam het tot een flinke hagelbui. Verder was het lange tijd droog met geregeld zon.</t>
        </r>
      </text>
    </comment>
    <comment ref="C20" authorId="0" shapeId="0" xr:uid="{C1422CD2-84BE-40AE-9FAA-450BA8935340}">
      <text>
        <r>
          <rPr>
            <b/>
            <sz val="9"/>
            <color indexed="81"/>
            <rFont val="Tahoma"/>
            <charset val="1"/>
          </rPr>
          <t>Er waren wolkenvelden, maar soms brak even de zon door. Het bleef droog.</t>
        </r>
      </text>
    </comment>
    <comment ref="C21" authorId="0" shapeId="0" xr:uid="{D3A3ECD7-2FC2-4AB6-A76D-71C267B7D5E2}">
      <text>
        <r>
          <rPr>
            <b/>
            <sz val="9"/>
            <color indexed="81"/>
            <rFont val="Tahoma"/>
            <charset val="1"/>
          </rPr>
          <t>Er trok een beetje sluierbewolking over, maar verder was het zonnig en aangenaam.</t>
        </r>
      </text>
    </comment>
    <comment ref="C22" authorId="0" shapeId="0" xr:uid="{E650EF00-05CB-43C8-93DE-EF32E5CEA4FB}">
      <text>
        <r>
          <rPr>
            <b/>
            <sz val="9"/>
            <color indexed="81"/>
            <rFont val="Tahoma"/>
            <charset val="1"/>
          </rPr>
          <t>Het was weer een schitterende lentedag met volop zon en vooral ook hoge temperaturen. Uiteraard ook droog.</t>
        </r>
      </text>
    </comment>
    <comment ref="C23" authorId="0" shapeId="0" xr:uid="{05C09A44-C1A3-422C-AA07-2DF25DBD955C}">
      <text>
        <r>
          <rPr>
            <b/>
            <sz val="9"/>
            <color indexed="81"/>
            <rFont val="Tahoma"/>
            <charset val="1"/>
          </rPr>
          <t>Er kwamen een paar (hoge) wolken voor, maar verder domineerde de zon. Wel wat frisser dan de afgelopen dagen.</t>
        </r>
      </text>
    </comment>
    <comment ref="C24" authorId="0" shapeId="0" xr:uid="{BB580E13-F103-421E-BF2D-DFAA0F117E9C}">
      <text>
        <r>
          <rPr>
            <b/>
            <sz val="9"/>
            <color indexed="81"/>
            <rFont val="Tahoma"/>
            <charset val="1"/>
          </rPr>
          <t>Er kwam eerst dichte mist voor. Geleidelijk werd het zicht wat beter en later op de dag brek de zon door en verdween het grijs.</t>
        </r>
      </text>
    </comment>
    <comment ref="C25" authorId="0" shapeId="0" xr:uid="{0CF27DC4-9CFE-4541-B534-A7576E549119}">
      <text>
        <r>
          <rPr>
            <b/>
            <sz val="9"/>
            <color indexed="81"/>
            <rFont val="Tahoma"/>
            <charset val="1"/>
          </rPr>
          <t>Een uiterst aangename zondag met volop zon en geen wolkje te vinden aan de lucht. Doordat er weinig wind stond voelde het warm aan.</t>
        </r>
      </text>
    </comment>
    <comment ref="C26" authorId="0" shapeId="0" xr:uid="{FAD42FFF-C59B-489F-8F74-6DB520A0A6A2}">
      <text>
        <r>
          <rPr>
            <b/>
            <sz val="9"/>
            <color indexed="81"/>
            <rFont val="Tahoma"/>
            <charset val="1"/>
          </rPr>
          <t>Er was een hoop hoge bewolking aanwezig, maar de zon kwam er nog wel doorheen. Droog.</t>
        </r>
      </text>
    </comment>
    <comment ref="C27" authorId="0" shapeId="0" xr:uid="{18C40C57-4F71-411C-88AA-731289963913}">
      <text>
        <r>
          <rPr>
            <b/>
            <sz val="9"/>
            <color indexed="81"/>
            <rFont val="Tahoma"/>
            <charset val="1"/>
          </rPr>
          <t>De zon brak af en toe door, maar verder was er wel veel bewolking. De wind ging steeds meer toenemen.</t>
        </r>
      </text>
    </comment>
    <comment ref="C28" authorId="0" shapeId="0" xr:uid="{BD48B5A6-2CF2-41EC-AEC8-CABCD2B6E84A}">
      <text>
        <r>
          <rPr>
            <b/>
            <sz val="9"/>
            <color indexed="81"/>
            <rFont val="Tahoma"/>
            <charset val="1"/>
          </rPr>
          <t>Tijdens de nacht waaide het flink en regende het. Overdag werd de neerslag buiiger en kwam er ook hagel voor. Fris, zeker voor het gevoel.</t>
        </r>
      </text>
    </comment>
    <comment ref="C29" authorId="0" shapeId="0" xr:uid="{E71023D9-5265-46DB-B6CF-4DAD2CFD8696}">
      <text>
        <r>
          <rPr>
            <b/>
            <sz val="9"/>
            <color indexed="81"/>
            <rFont val="Tahoma"/>
            <charset val="1"/>
          </rPr>
          <t>Er trokken geregeld winterse/maartse buien over met hagel en natte sneeuw. Frisse wind.</t>
        </r>
      </text>
    </comment>
    <comment ref="C30" authorId="0" shapeId="0" xr:uid="{2A825575-17D6-42E8-8441-6BC4AC3CE262}">
      <text>
        <r>
          <rPr>
            <b/>
            <sz val="9"/>
            <color indexed="81"/>
            <rFont val="Tahoma"/>
            <charset val="1"/>
          </rPr>
          <t>Er kwam nog een enkele bui voor, maar verder lange tijd droog met geregeld ruimte voor de zon.</t>
        </r>
      </text>
    </comment>
    <comment ref="C31" authorId="0" shapeId="0" xr:uid="{D142BAA8-570C-4B21-BBE2-8883F0DD534F}">
      <text>
        <r>
          <rPr>
            <b/>
            <sz val="9"/>
            <color indexed="81"/>
            <rFont val="Tahoma"/>
            <charset val="1"/>
          </rPr>
          <t>Er was geregeld zon, maar er viel ook een bui. In de loop van de avond ging het regenen.</t>
        </r>
      </text>
    </comment>
    <comment ref="C32" authorId="0" shapeId="0" xr:uid="{C1F3EC3F-1419-498C-9CAA-5E0ED6E7A070}">
      <text>
        <r>
          <rPr>
            <b/>
            <sz val="9"/>
            <color indexed="81"/>
            <rFont val="Tahoma"/>
            <charset val="1"/>
          </rPr>
          <t>Overdag nog opklarngen, maar geleidelijk steeds meer bewolking en in de avond regende en waaide het flink.</t>
        </r>
      </text>
    </comment>
    <comment ref="C33" authorId="0" shapeId="0" xr:uid="{0161F351-203D-4866-B748-E9B6114576C2}">
      <text>
        <r>
          <rPr>
            <b/>
            <sz val="9"/>
            <color indexed="81"/>
            <rFont val="Tahoma"/>
            <charset val="1"/>
          </rPr>
          <t>Net na middernacht trok er een actieve buienlijn over met forse windstoten en hagel. Overdag zon, maar nog enkele (hagel)buien.</t>
        </r>
      </text>
    </comment>
    <comment ref="C34" authorId="0" shapeId="0" xr:uid="{47038572-8CAD-4F8D-AB66-01A282945167}">
      <text>
        <r>
          <rPr>
            <b/>
            <sz val="9"/>
            <color indexed="81"/>
            <rFont val="Tahoma"/>
            <charset val="1"/>
          </rPr>
          <t>Het was een rustige laatste dag van maart met geregeld zon en droge condities.</t>
        </r>
      </text>
    </comment>
    <comment ref="C35" authorId="0" shapeId="0" xr:uid="{BF5BAC78-3C54-411E-9F90-AA8D24593937}">
      <text>
        <r>
          <rPr>
            <b/>
            <sz val="9"/>
            <color indexed="81"/>
            <rFont val="Tahoma"/>
            <charset val="1"/>
          </rPr>
          <t>De eerste maand van de meteorologische lente was zacht en aan de droge kant. Ook zagen we de zon bovengemiddeld.</t>
        </r>
      </text>
    </comment>
  </commentList>
</comments>
</file>

<file path=xl/sharedStrings.xml><?xml version="1.0" encoding="utf-8"?>
<sst xmlns="http://schemas.openxmlformats.org/spreadsheetml/2006/main" count="103" uniqueCount="81">
  <si>
    <t>Windrichting</t>
  </si>
  <si>
    <t>Tmax in °C</t>
  </si>
  <si>
    <t>Tmin °C</t>
  </si>
  <si>
    <t>Tgem °C</t>
  </si>
  <si>
    <t>Max hPA</t>
  </si>
  <si>
    <t>Min hPA</t>
  </si>
  <si>
    <t>Gem hPA</t>
  </si>
  <si>
    <t>Regen in mm</t>
  </si>
  <si>
    <t>Opmerkingen</t>
  </si>
  <si>
    <t>Gemiddelde</t>
  </si>
  <si>
    <t>Rain Rate</t>
  </si>
  <si>
    <t>Extremen</t>
  </si>
  <si>
    <t>Maximum</t>
  </si>
  <si>
    <t>Minimum</t>
  </si>
  <si>
    <t>Luchtdruk in hPa</t>
  </si>
  <si>
    <t>Grootste dag totaal in mm</t>
  </si>
  <si>
    <t>Temperatuur in °C</t>
  </si>
  <si>
    <t>Luchtvochtigheid in %</t>
  </si>
  <si>
    <t>Ijsdagen</t>
  </si>
  <si>
    <t>Vorstnachten</t>
  </si>
  <si>
    <t>Warme dagen (&gt;20 graden)</t>
  </si>
  <si>
    <t>Zomerse dagen (&gt;25 graden)</t>
  </si>
  <si>
    <t>Tropische dagen (&gt;30 graden)</t>
  </si>
  <si>
    <t>Dag met onweer</t>
  </si>
  <si>
    <t>Dag met hagel</t>
  </si>
  <si>
    <t>Dag met sneeuw</t>
  </si>
  <si>
    <t>Dag met mist</t>
  </si>
  <si>
    <t>Dag met ijzel</t>
  </si>
  <si>
    <t>Totaal</t>
  </si>
  <si>
    <t>Warmtgetal</t>
  </si>
  <si>
    <t>Koudegetal</t>
  </si>
  <si>
    <t>RV max in %</t>
  </si>
  <si>
    <t>RV min in %</t>
  </si>
  <si>
    <t>RV gem in %</t>
  </si>
  <si>
    <t>Gem wind in km/u</t>
  </si>
  <si>
    <t>Max windstoot in km/u</t>
  </si>
  <si>
    <t>Gem Wind in km/u</t>
  </si>
  <si>
    <t>Eerst zon, later wat gespetter</t>
  </si>
  <si>
    <t>Z</t>
  </si>
  <si>
    <t>Volop zon en zeer zacht</t>
  </si>
  <si>
    <t>Opnieuw veel zon</t>
  </si>
  <si>
    <t>Zonnig en aanhoudend zacht</t>
  </si>
  <si>
    <t>O</t>
  </si>
  <si>
    <t>Zonnig en zeer zacht</t>
  </si>
  <si>
    <t>ZZO</t>
  </si>
  <si>
    <t>ZO</t>
  </si>
  <si>
    <t>Veel zon, maar ook Saharastof</t>
  </si>
  <si>
    <t>Laaghangende bewolking</t>
  </si>
  <si>
    <t>NNO</t>
  </si>
  <si>
    <t>Geleidelijk zonnig en aangenaam</t>
  </si>
  <si>
    <t>ONO</t>
  </si>
  <si>
    <t>Volop zon en vrij zacht</t>
  </si>
  <si>
    <t>W</t>
  </si>
  <si>
    <t>Enkele buien en weinig zon</t>
  </si>
  <si>
    <t>ZZW</t>
  </si>
  <si>
    <t>Een periode met regen</t>
  </si>
  <si>
    <t>Veel wind en soms wat zon</t>
  </si>
  <si>
    <t>Eerst veel wind en regen</t>
  </si>
  <si>
    <t>Later steeds meer opklaringen</t>
  </si>
  <si>
    <t>ZW</t>
  </si>
  <si>
    <t>Eerst opklaringen, later regen</t>
  </si>
  <si>
    <t>Hagelbui, maar ook zon</t>
  </si>
  <si>
    <t>Wolkenvelden, soms zon</t>
  </si>
  <si>
    <t>Volop zon en aangenaam</t>
  </si>
  <si>
    <t>Overwegend zonnig en zacht</t>
  </si>
  <si>
    <t>Paar wolken, verder veel zon</t>
  </si>
  <si>
    <t>NO</t>
  </si>
  <si>
    <t>Eerst mist, later ook (wat) zon</t>
  </si>
  <si>
    <t>Zonnig en zeer aangenaam</t>
  </si>
  <si>
    <t>Veel hoge bewolking</t>
  </si>
  <si>
    <t>NW</t>
  </si>
  <si>
    <t>Wolkenvelden en wat zon</t>
  </si>
  <si>
    <t>Eerst regen, daarna (hagel)buien</t>
  </si>
  <si>
    <t>Winterse buien, ook zon</t>
  </si>
  <si>
    <t>NNW</t>
  </si>
  <si>
    <t>Enkele bui, ook geregeld zon</t>
  </si>
  <si>
    <t>Enkele bui, later regen</t>
  </si>
  <si>
    <t>Later regen en wind</t>
  </si>
  <si>
    <t>Buien, met onweer en hagel</t>
  </si>
  <si>
    <t>Geregeld zon en droog</t>
  </si>
  <si>
    <t>Zacht, vrij zonnig en droog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</si>
</sst>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3]mmmm/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2E7EBB"/>
        <bgColor indexed="64"/>
      </patternFill>
    </fill>
  </fills>
  <borders count="9">
    <border>
      <left/>
      <right/>
      <top/>
      <bottom/>
      <diagonal/>
    </border>
    <border>
      <left style="thin">
        <color rgb="FF2E7EBB"/>
      </left>
      <right style="thin">
        <color rgb="FF2E7EBB"/>
      </right>
      <top style="thin">
        <color rgb="FF2E7EBB"/>
      </top>
      <bottom style="thin">
        <color rgb="FF2E7EBB"/>
      </bottom>
      <diagonal/>
    </border>
    <border>
      <left style="thin">
        <color rgb="FF2E7EBB"/>
      </left>
      <right style="thin">
        <color rgb="FF2E7EBB"/>
      </right>
      <top style="thin">
        <color rgb="FF2E7EBB"/>
      </top>
      <bottom/>
      <diagonal/>
    </border>
    <border>
      <left style="medium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thin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rgb="FF2E7EBB"/>
      </left>
      <right style="medium">
        <color rgb="FF2E7EBB"/>
      </right>
      <top style="medium">
        <color rgb="FF2E7EBB"/>
      </top>
      <bottom style="medium">
        <color rgb="FF2E7EBB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8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/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" fontId="2" fillId="0" borderId="1" xfId="0" applyNumberFormat="1" applyFont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64" fontId="0" fillId="0" borderId="2" xfId="0" applyNumberFormat="1" applyBorder="1"/>
    <xf numFmtId="164" fontId="0" fillId="0" borderId="2" xfId="0" applyNumberForma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0" fillId="0" borderId="4" xfId="0" applyNumberFormat="1" applyBorder="1"/>
    <xf numFmtId="164" fontId="2" fillId="0" borderId="4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0" fillId="0" borderId="6" xfId="0" applyBorder="1"/>
    <xf numFmtId="1" fontId="2" fillId="0" borderId="7" xfId="0" applyNumberFormat="1" applyFont="1" applyBorder="1" applyAlignment="1">
      <alignment horizontal="center"/>
    </xf>
    <xf numFmtId="0" fontId="0" fillId="0" borderId="7" xfId="0" applyBorder="1"/>
    <xf numFmtId="1" fontId="5" fillId="0" borderId="7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0" fillId="0" borderId="8" xfId="0" applyBorder="1"/>
    <xf numFmtId="1" fontId="5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2E7E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jpg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Temperatuur</a:t>
            </a:r>
            <a:r>
              <a:rPr lang="nl-NL" sz="1600" baseline="0">
                <a:solidFill>
                  <a:schemeClr val="bg1"/>
                </a:solidFill>
              </a:rPr>
              <a:t> maart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76452380952381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Tmax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'maart 2025'!$D$4:$D$34</c:f>
              <c:numCache>
                <c:formatCode>0.0</c:formatCode>
                <c:ptCount val="31"/>
                <c:pt idx="0">
                  <c:v>12.8</c:v>
                </c:pt>
                <c:pt idx="1">
                  <c:v>16.399999999999999</c:v>
                </c:pt>
                <c:pt idx="2">
                  <c:v>14.4</c:v>
                </c:pt>
                <c:pt idx="3">
                  <c:v>14.4</c:v>
                </c:pt>
                <c:pt idx="4">
                  <c:v>17.2</c:v>
                </c:pt>
                <c:pt idx="5">
                  <c:v>18.2</c:v>
                </c:pt>
                <c:pt idx="6">
                  <c:v>9.5</c:v>
                </c:pt>
                <c:pt idx="7">
                  <c:v>16.399999999999999</c:v>
                </c:pt>
                <c:pt idx="8">
                  <c:v>14.4</c:v>
                </c:pt>
                <c:pt idx="9">
                  <c:v>12.8</c:v>
                </c:pt>
                <c:pt idx="10">
                  <c:v>10.4</c:v>
                </c:pt>
                <c:pt idx="11">
                  <c:v>12.1</c:v>
                </c:pt>
                <c:pt idx="12">
                  <c:v>10.199999999999999</c:v>
                </c:pt>
                <c:pt idx="13">
                  <c:v>9.1</c:v>
                </c:pt>
                <c:pt idx="14">
                  <c:v>11.3</c:v>
                </c:pt>
                <c:pt idx="15">
                  <c:v>9.6999999999999993</c:v>
                </c:pt>
                <c:pt idx="16">
                  <c:v>12.3</c:v>
                </c:pt>
                <c:pt idx="17">
                  <c:v>15.5</c:v>
                </c:pt>
                <c:pt idx="18">
                  <c:v>17.2</c:v>
                </c:pt>
                <c:pt idx="19">
                  <c:v>12.3</c:v>
                </c:pt>
                <c:pt idx="20">
                  <c:v>9.9</c:v>
                </c:pt>
                <c:pt idx="21">
                  <c:v>15.1</c:v>
                </c:pt>
                <c:pt idx="22">
                  <c:v>13.2</c:v>
                </c:pt>
                <c:pt idx="23">
                  <c:v>13.2</c:v>
                </c:pt>
                <c:pt idx="24">
                  <c:v>11.5</c:v>
                </c:pt>
                <c:pt idx="25">
                  <c:v>6.6</c:v>
                </c:pt>
                <c:pt idx="26">
                  <c:v>9.9</c:v>
                </c:pt>
                <c:pt idx="27">
                  <c:v>8.6999999999999993</c:v>
                </c:pt>
                <c:pt idx="28">
                  <c:v>9.9</c:v>
                </c:pt>
                <c:pt idx="29">
                  <c:v>9.3000000000000007</c:v>
                </c:pt>
                <c:pt idx="30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6-460B-A59F-548D51717E5C}"/>
            </c:ext>
          </c:extLst>
        </c:ser>
        <c:ser>
          <c:idx val="1"/>
          <c:order val="1"/>
          <c:tx>
            <c:v>Tmin</c:v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'maart 2025'!$E$4:$E$34</c:f>
              <c:numCache>
                <c:formatCode>0.0</c:formatCode>
                <c:ptCount val="31"/>
                <c:pt idx="0">
                  <c:v>4.5</c:v>
                </c:pt>
                <c:pt idx="1">
                  <c:v>5.8</c:v>
                </c:pt>
                <c:pt idx="2">
                  <c:v>4.4000000000000004</c:v>
                </c:pt>
                <c:pt idx="3">
                  <c:v>1.9</c:v>
                </c:pt>
                <c:pt idx="4">
                  <c:v>4.2</c:v>
                </c:pt>
                <c:pt idx="5">
                  <c:v>6.9</c:v>
                </c:pt>
                <c:pt idx="6">
                  <c:v>5.9</c:v>
                </c:pt>
                <c:pt idx="7">
                  <c:v>5.0999999999999996</c:v>
                </c:pt>
                <c:pt idx="8">
                  <c:v>3.4</c:v>
                </c:pt>
                <c:pt idx="9">
                  <c:v>6.3</c:v>
                </c:pt>
                <c:pt idx="10">
                  <c:v>7.5</c:v>
                </c:pt>
                <c:pt idx="11">
                  <c:v>4.8</c:v>
                </c:pt>
                <c:pt idx="12">
                  <c:v>5.3</c:v>
                </c:pt>
                <c:pt idx="13">
                  <c:v>3.2</c:v>
                </c:pt>
                <c:pt idx="14">
                  <c:v>2.4</c:v>
                </c:pt>
                <c:pt idx="15">
                  <c:v>4</c:v>
                </c:pt>
                <c:pt idx="16">
                  <c:v>6.5</c:v>
                </c:pt>
                <c:pt idx="17">
                  <c:v>7</c:v>
                </c:pt>
                <c:pt idx="18">
                  <c:v>2.2999999999999998</c:v>
                </c:pt>
                <c:pt idx="19">
                  <c:v>2.4</c:v>
                </c:pt>
                <c:pt idx="20">
                  <c:v>1</c:v>
                </c:pt>
                <c:pt idx="21">
                  <c:v>2</c:v>
                </c:pt>
                <c:pt idx="22">
                  <c:v>2.4</c:v>
                </c:pt>
                <c:pt idx="23">
                  <c:v>6.9</c:v>
                </c:pt>
                <c:pt idx="24">
                  <c:v>3.9</c:v>
                </c:pt>
                <c:pt idx="25">
                  <c:v>0.9</c:v>
                </c:pt>
                <c:pt idx="26">
                  <c:v>0.6</c:v>
                </c:pt>
                <c:pt idx="27">
                  <c:v>4</c:v>
                </c:pt>
                <c:pt idx="28">
                  <c:v>3.9</c:v>
                </c:pt>
                <c:pt idx="29">
                  <c:v>4.8</c:v>
                </c:pt>
                <c:pt idx="3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6-460B-A59F-548D51717E5C}"/>
            </c:ext>
          </c:extLst>
        </c:ser>
        <c:ser>
          <c:idx val="2"/>
          <c:order val="2"/>
          <c:tx>
            <c:v>Tgem</c:v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'maart 2025'!$F$4:$F$34</c:f>
              <c:numCache>
                <c:formatCode>0.0</c:formatCode>
                <c:ptCount val="31"/>
                <c:pt idx="0">
                  <c:v>8.65</c:v>
                </c:pt>
                <c:pt idx="1">
                  <c:v>11.1</c:v>
                </c:pt>
                <c:pt idx="2">
                  <c:v>9.4</c:v>
                </c:pt>
                <c:pt idx="3">
                  <c:v>8.15</c:v>
                </c:pt>
                <c:pt idx="4">
                  <c:v>10.7</c:v>
                </c:pt>
                <c:pt idx="5">
                  <c:v>12.55</c:v>
                </c:pt>
                <c:pt idx="6">
                  <c:v>7.7</c:v>
                </c:pt>
                <c:pt idx="7">
                  <c:v>10.75</c:v>
                </c:pt>
                <c:pt idx="8">
                  <c:v>8.9</c:v>
                </c:pt>
                <c:pt idx="9">
                  <c:v>9.5500000000000007</c:v>
                </c:pt>
                <c:pt idx="10">
                  <c:v>8.9499999999999993</c:v>
                </c:pt>
                <c:pt idx="11">
                  <c:v>8.4499999999999993</c:v>
                </c:pt>
                <c:pt idx="12">
                  <c:v>7.75</c:v>
                </c:pt>
                <c:pt idx="13">
                  <c:v>6.15</c:v>
                </c:pt>
                <c:pt idx="14">
                  <c:v>6.8500000000000005</c:v>
                </c:pt>
                <c:pt idx="15">
                  <c:v>6.85</c:v>
                </c:pt>
                <c:pt idx="16">
                  <c:v>9.4</c:v>
                </c:pt>
                <c:pt idx="17">
                  <c:v>11.25</c:v>
                </c:pt>
                <c:pt idx="18">
                  <c:v>9.75</c:v>
                </c:pt>
                <c:pt idx="19">
                  <c:v>7.3500000000000005</c:v>
                </c:pt>
                <c:pt idx="20">
                  <c:v>5.45</c:v>
                </c:pt>
                <c:pt idx="21">
                  <c:v>8.5500000000000007</c:v>
                </c:pt>
                <c:pt idx="22">
                  <c:v>7.8</c:v>
                </c:pt>
                <c:pt idx="23">
                  <c:v>10.050000000000001</c:v>
                </c:pt>
                <c:pt idx="24">
                  <c:v>7.7</c:v>
                </c:pt>
                <c:pt idx="25">
                  <c:v>3.75</c:v>
                </c:pt>
                <c:pt idx="26">
                  <c:v>5.25</c:v>
                </c:pt>
                <c:pt idx="27">
                  <c:v>6.35</c:v>
                </c:pt>
                <c:pt idx="28">
                  <c:v>6.9</c:v>
                </c:pt>
                <c:pt idx="29">
                  <c:v>7.0500000000000007</c:v>
                </c:pt>
                <c:pt idx="30">
                  <c:v>8.0500000000000007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6-460B-A59F-548D51717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18880"/>
        <c:axId val="65037056"/>
      </c:lineChart>
      <c:catAx>
        <c:axId val="65018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5037056"/>
        <c:crosses val="autoZero"/>
        <c:auto val="1"/>
        <c:lblAlgn val="ctr"/>
        <c:lblOffset val="100"/>
        <c:noMultiLvlLbl val="0"/>
      </c:catAx>
      <c:valAx>
        <c:axId val="6503705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Temperatuur</a:t>
                </a:r>
                <a:r>
                  <a:rPr lang="nl-NL" baseline="0"/>
                  <a:t> in </a:t>
                </a:r>
                <a:r>
                  <a:rPr lang="nl-NL" sz="1000" b="1" i="0" u="none" strike="noStrike" baseline="0"/>
                  <a:t>°C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0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343984618201864"/>
          <c:y val="0.20538495188101491"/>
          <c:w val="0.11493224684123969"/>
          <c:h val="0.69096638961794887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Luchtvochtigheid</a:t>
            </a:r>
            <a:r>
              <a:rPr lang="nl-NL" sz="1600" baseline="0">
                <a:solidFill>
                  <a:schemeClr val="bg1"/>
                </a:solidFill>
              </a:rPr>
              <a:t> maart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3862595132597672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RV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val>
            <c:numRef>
              <c:f>'maart 2025'!$G$4:$G$34</c:f>
              <c:numCache>
                <c:formatCode>0.0</c:formatCode>
                <c:ptCount val="31"/>
                <c:pt idx="0">
                  <c:v>96</c:v>
                </c:pt>
                <c:pt idx="1">
                  <c:v>89</c:v>
                </c:pt>
                <c:pt idx="2">
                  <c:v>92</c:v>
                </c:pt>
                <c:pt idx="3">
                  <c:v>94</c:v>
                </c:pt>
                <c:pt idx="4">
                  <c:v>95</c:v>
                </c:pt>
                <c:pt idx="5">
                  <c:v>89</c:v>
                </c:pt>
                <c:pt idx="6">
                  <c:v>99</c:v>
                </c:pt>
                <c:pt idx="7">
                  <c:v>99</c:v>
                </c:pt>
                <c:pt idx="8">
                  <c:v>99</c:v>
                </c:pt>
                <c:pt idx="9">
                  <c:v>99</c:v>
                </c:pt>
                <c:pt idx="10">
                  <c:v>99</c:v>
                </c:pt>
                <c:pt idx="11">
                  <c:v>96</c:v>
                </c:pt>
                <c:pt idx="12">
                  <c:v>97</c:v>
                </c:pt>
                <c:pt idx="13">
                  <c:v>95</c:v>
                </c:pt>
                <c:pt idx="14">
                  <c:v>98</c:v>
                </c:pt>
                <c:pt idx="15">
                  <c:v>94</c:v>
                </c:pt>
                <c:pt idx="16">
                  <c:v>98</c:v>
                </c:pt>
                <c:pt idx="17">
                  <c:v>94</c:v>
                </c:pt>
                <c:pt idx="18">
                  <c:v>93</c:v>
                </c:pt>
                <c:pt idx="19">
                  <c:v>98</c:v>
                </c:pt>
                <c:pt idx="20">
                  <c:v>99</c:v>
                </c:pt>
                <c:pt idx="21">
                  <c:v>99</c:v>
                </c:pt>
                <c:pt idx="22">
                  <c:v>99</c:v>
                </c:pt>
                <c:pt idx="23">
                  <c:v>93</c:v>
                </c:pt>
                <c:pt idx="24">
                  <c:v>94</c:v>
                </c:pt>
                <c:pt idx="25">
                  <c:v>95</c:v>
                </c:pt>
                <c:pt idx="26">
                  <c:v>92</c:v>
                </c:pt>
                <c:pt idx="27">
                  <c:v>97</c:v>
                </c:pt>
                <c:pt idx="28">
                  <c:v>96</c:v>
                </c:pt>
                <c:pt idx="29">
                  <c:v>97</c:v>
                </c:pt>
                <c:pt idx="30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9-4312-85D8-F890D6B7D681}"/>
            </c:ext>
          </c:extLst>
        </c:ser>
        <c:ser>
          <c:idx val="1"/>
          <c:order val="1"/>
          <c:tx>
            <c:v>Min RV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val>
            <c:numRef>
              <c:f>'maart 2025'!$H$4:$H$34</c:f>
              <c:numCache>
                <c:formatCode>0.0</c:formatCode>
                <c:ptCount val="31"/>
                <c:pt idx="0">
                  <c:v>63</c:v>
                </c:pt>
                <c:pt idx="1">
                  <c:v>45</c:v>
                </c:pt>
                <c:pt idx="2">
                  <c:v>67</c:v>
                </c:pt>
                <c:pt idx="3">
                  <c:v>69</c:v>
                </c:pt>
                <c:pt idx="4">
                  <c:v>47</c:v>
                </c:pt>
                <c:pt idx="5">
                  <c:v>52</c:v>
                </c:pt>
                <c:pt idx="6">
                  <c:v>88</c:v>
                </c:pt>
                <c:pt idx="7">
                  <c:v>59</c:v>
                </c:pt>
                <c:pt idx="8">
                  <c:v>71</c:v>
                </c:pt>
                <c:pt idx="9">
                  <c:v>84</c:v>
                </c:pt>
                <c:pt idx="10">
                  <c:v>82</c:v>
                </c:pt>
                <c:pt idx="11">
                  <c:v>62</c:v>
                </c:pt>
                <c:pt idx="12">
                  <c:v>70</c:v>
                </c:pt>
                <c:pt idx="13">
                  <c:v>70</c:v>
                </c:pt>
                <c:pt idx="14">
                  <c:v>52</c:v>
                </c:pt>
                <c:pt idx="15">
                  <c:v>64</c:v>
                </c:pt>
                <c:pt idx="16">
                  <c:v>82</c:v>
                </c:pt>
                <c:pt idx="17">
                  <c:v>38</c:v>
                </c:pt>
                <c:pt idx="18">
                  <c:v>43</c:v>
                </c:pt>
                <c:pt idx="19">
                  <c:v>40</c:v>
                </c:pt>
                <c:pt idx="20">
                  <c:v>78</c:v>
                </c:pt>
                <c:pt idx="21">
                  <c:v>48</c:v>
                </c:pt>
                <c:pt idx="22">
                  <c:v>57</c:v>
                </c:pt>
                <c:pt idx="23">
                  <c:v>67</c:v>
                </c:pt>
                <c:pt idx="24">
                  <c:v>65</c:v>
                </c:pt>
                <c:pt idx="25">
                  <c:v>64</c:v>
                </c:pt>
                <c:pt idx="26">
                  <c:v>53</c:v>
                </c:pt>
                <c:pt idx="27">
                  <c:v>65</c:v>
                </c:pt>
                <c:pt idx="28">
                  <c:v>57</c:v>
                </c:pt>
                <c:pt idx="29">
                  <c:v>69</c:v>
                </c:pt>
                <c:pt idx="30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9-4312-85D8-F890D6B7D681}"/>
            </c:ext>
          </c:extLst>
        </c:ser>
        <c:ser>
          <c:idx val="2"/>
          <c:order val="2"/>
          <c:tx>
            <c:v>Gem RV</c:v>
          </c:tx>
          <c:spPr>
            <a:ln w="12700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val>
            <c:numRef>
              <c:f>'maart 2025'!$I$4:$I$34</c:f>
              <c:numCache>
                <c:formatCode>0.0</c:formatCode>
                <c:ptCount val="31"/>
                <c:pt idx="0">
                  <c:v>79.5</c:v>
                </c:pt>
                <c:pt idx="1">
                  <c:v>67</c:v>
                </c:pt>
                <c:pt idx="2">
                  <c:v>79.5</c:v>
                </c:pt>
                <c:pt idx="3">
                  <c:v>81.5</c:v>
                </c:pt>
                <c:pt idx="4">
                  <c:v>71</c:v>
                </c:pt>
                <c:pt idx="5">
                  <c:v>70.5</c:v>
                </c:pt>
                <c:pt idx="6">
                  <c:v>93.5</c:v>
                </c:pt>
                <c:pt idx="7">
                  <c:v>79</c:v>
                </c:pt>
                <c:pt idx="8">
                  <c:v>85</c:v>
                </c:pt>
                <c:pt idx="9">
                  <c:v>91.5</c:v>
                </c:pt>
                <c:pt idx="10">
                  <c:v>90.5</c:v>
                </c:pt>
                <c:pt idx="11">
                  <c:v>79</c:v>
                </c:pt>
                <c:pt idx="12">
                  <c:v>83.5</c:v>
                </c:pt>
                <c:pt idx="13">
                  <c:v>82.5</c:v>
                </c:pt>
                <c:pt idx="14">
                  <c:v>75</c:v>
                </c:pt>
                <c:pt idx="15">
                  <c:v>79</c:v>
                </c:pt>
                <c:pt idx="16">
                  <c:v>90</c:v>
                </c:pt>
                <c:pt idx="17">
                  <c:v>66</c:v>
                </c:pt>
                <c:pt idx="18">
                  <c:v>68</c:v>
                </c:pt>
                <c:pt idx="19">
                  <c:v>69</c:v>
                </c:pt>
                <c:pt idx="20">
                  <c:v>88.5</c:v>
                </c:pt>
                <c:pt idx="21">
                  <c:v>73.5</c:v>
                </c:pt>
                <c:pt idx="22">
                  <c:v>78</c:v>
                </c:pt>
                <c:pt idx="23">
                  <c:v>80</c:v>
                </c:pt>
                <c:pt idx="24">
                  <c:v>79.5</c:v>
                </c:pt>
                <c:pt idx="25">
                  <c:v>79.5</c:v>
                </c:pt>
                <c:pt idx="26">
                  <c:v>72.5</c:v>
                </c:pt>
                <c:pt idx="27">
                  <c:v>81</c:v>
                </c:pt>
                <c:pt idx="28">
                  <c:v>76.5</c:v>
                </c:pt>
                <c:pt idx="29">
                  <c:v>83</c:v>
                </c:pt>
                <c:pt idx="30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9-4312-85D8-F890D6B7D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05504"/>
        <c:axId val="64819584"/>
      </c:lineChart>
      <c:catAx>
        <c:axId val="64805504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19584"/>
        <c:crosses val="autoZero"/>
        <c:auto val="1"/>
        <c:lblAlgn val="ctr"/>
        <c:lblOffset val="100"/>
        <c:noMultiLvlLbl val="0"/>
      </c:catAx>
      <c:valAx>
        <c:axId val="64819584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Luchtvochtigheid</a:t>
                </a:r>
                <a:r>
                  <a:rPr lang="nl-NL" baseline="0"/>
                  <a:t> in %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05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439233139335868"/>
          <c:y val="0.18686643336250108"/>
          <c:w val="0.13222974218523875"/>
          <c:h val="0.70022564887722349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Luchtdruk maart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0669690389758464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 hPa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'maart 2025'!$J$4:$J$34</c:f>
              <c:numCache>
                <c:formatCode>0.0</c:formatCode>
                <c:ptCount val="31"/>
                <c:pt idx="0">
                  <c:v>1020.6</c:v>
                </c:pt>
                <c:pt idx="1">
                  <c:v>1020.2</c:v>
                </c:pt>
                <c:pt idx="2">
                  <c:v>1028.3</c:v>
                </c:pt>
                <c:pt idx="3">
                  <c:v>1028.5</c:v>
                </c:pt>
                <c:pt idx="4">
                  <c:v>1023.4</c:v>
                </c:pt>
                <c:pt idx="5">
                  <c:v>1023</c:v>
                </c:pt>
                <c:pt idx="6">
                  <c:v>1025.8</c:v>
                </c:pt>
                <c:pt idx="7">
                  <c:v>1025.4000000000001</c:v>
                </c:pt>
                <c:pt idx="8">
                  <c:v>1021</c:v>
                </c:pt>
                <c:pt idx="9">
                  <c:v>1016.7</c:v>
                </c:pt>
                <c:pt idx="10">
                  <c:v>1015.5</c:v>
                </c:pt>
                <c:pt idx="11">
                  <c:v>1016.9</c:v>
                </c:pt>
                <c:pt idx="12">
                  <c:v>1006.4</c:v>
                </c:pt>
                <c:pt idx="13">
                  <c:v>1007.9</c:v>
                </c:pt>
                <c:pt idx="14">
                  <c:v>1013.5</c:v>
                </c:pt>
                <c:pt idx="15">
                  <c:v>1017.1</c:v>
                </c:pt>
                <c:pt idx="16">
                  <c:v>1020</c:v>
                </c:pt>
                <c:pt idx="17">
                  <c:v>1026.8</c:v>
                </c:pt>
                <c:pt idx="18">
                  <c:v>1027.5</c:v>
                </c:pt>
                <c:pt idx="19">
                  <c:v>1023.7</c:v>
                </c:pt>
                <c:pt idx="20">
                  <c:v>1020.3</c:v>
                </c:pt>
                <c:pt idx="21">
                  <c:v>1017.8</c:v>
                </c:pt>
                <c:pt idx="22">
                  <c:v>1019.2</c:v>
                </c:pt>
                <c:pt idx="23">
                  <c:v>1018.4</c:v>
                </c:pt>
                <c:pt idx="24">
                  <c:v>1007.3</c:v>
                </c:pt>
                <c:pt idx="25">
                  <c:v>1019.5</c:v>
                </c:pt>
                <c:pt idx="26">
                  <c:v>1021.3</c:v>
                </c:pt>
                <c:pt idx="27">
                  <c:v>1023.3</c:v>
                </c:pt>
                <c:pt idx="28">
                  <c:v>1027.0999999999999</c:v>
                </c:pt>
                <c:pt idx="29">
                  <c:v>1022.2</c:v>
                </c:pt>
                <c:pt idx="30">
                  <c:v>1027.4000000000001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0-4F1E-B81D-0F25337E0BEB}"/>
            </c:ext>
          </c:extLst>
        </c:ser>
        <c:ser>
          <c:idx val="1"/>
          <c:order val="1"/>
          <c:tx>
            <c:v>Min hPa</c:v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'maart 2025'!$K$4:$K$34</c:f>
              <c:numCache>
                <c:formatCode>0.0</c:formatCode>
                <c:ptCount val="31"/>
                <c:pt idx="0">
                  <c:v>1017.6</c:v>
                </c:pt>
                <c:pt idx="1">
                  <c:v>1017.5</c:v>
                </c:pt>
                <c:pt idx="2">
                  <c:v>1020.2</c:v>
                </c:pt>
                <c:pt idx="3">
                  <c:v>1023.4</c:v>
                </c:pt>
                <c:pt idx="4">
                  <c:v>1016.2</c:v>
                </c:pt>
                <c:pt idx="5">
                  <c:v>1017.8</c:v>
                </c:pt>
                <c:pt idx="6">
                  <c:v>1022.6</c:v>
                </c:pt>
                <c:pt idx="7">
                  <c:v>1020.9</c:v>
                </c:pt>
                <c:pt idx="8">
                  <c:v>1016.6</c:v>
                </c:pt>
                <c:pt idx="9">
                  <c:v>1011.6</c:v>
                </c:pt>
                <c:pt idx="10">
                  <c:v>1005.6</c:v>
                </c:pt>
                <c:pt idx="11">
                  <c:v>1006.4</c:v>
                </c:pt>
                <c:pt idx="12">
                  <c:v>997.8</c:v>
                </c:pt>
                <c:pt idx="13">
                  <c:v>996.9</c:v>
                </c:pt>
                <c:pt idx="14">
                  <c:v>1005.9</c:v>
                </c:pt>
                <c:pt idx="15">
                  <c:v>1004.3</c:v>
                </c:pt>
                <c:pt idx="16">
                  <c:v>1016</c:v>
                </c:pt>
                <c:pt idx="17">
                  <c:v>1019.8</c:v>
                </c:pt>
                <c:pt idx="18">
                  <c:v>1023.2</c:v>
                </c:pt>
                <c:pt idx="19">
                  <c:v>1019.8</c:v>
                </c:pt>
                <c:pt idx="20">
                  <c:v>1017.2</c:v>
                </c:pt>
                <c:pt idx="21">
                  <c:v>1013.9</c:v>
                </c:pt>
                <c:pt idx="22">
                  <c:v>1015.3</c:v>
                </c:pt>
                <c:pt idx="23">
                  <c:v>999.2</c:v>
                </c:pt>
                <c:pt idx="24">
                  <c:v>993.4</c:v>
                </c:pt>
                <c:pt idx="25">
                  <c:v>1007.6</c:v>
                </c:pt>
                <c:pt idx="26">
                  <c:v>1014.5</c:v>
                </c:pt>
                <c:pt idx="27">
                  <c:v>1013.6</c:v>
                </c:pt>
                <c:pt idx="28">
                  <c:v>1011.6</c:v>
                </c:pt>
                <c:pt idx="29">
                  <c:v>1010.1</c:v>
                </c:pt>
                <c:pt idx="30">
                  <c:v>1022.2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0-4F1E-B81D-0F25337E0BEB}"/>
            </c:ext>
          </c:extLst>
        </c:ser>
        <c:ser>
          <c:idx val="2"/>
          <c:order val="2"/>
          <c:tx>
            <c:v>Gem hPa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val>
            <c:numRef>
              <c:f>'maart 2025'!$L$4:$L$34</c:f>
              <c:numCache>
                <c:formatCode>0.0</c:formatCode>
                <c:ptCount val="31"/>
                <c:pt idx="0">
                  <c:v>1019.1</c:v>
                </c:pt>
                <c:pt idx="1">
                  <c:v>1018.85</c:v>
                </c:pt>
                <c:pt idx="2">
                  <c:v>1024.25</c:v>
                </c:pt>
                <c:pt idx="3">
                  <c:v>1025.95</c:v>
                </c:pt>
                <c:pt idx="4">
                  <c:v>1019.8</c:v>
                </c:pt>
                <c:pt idx="5">
                  <c:v>1020.4</c:v>
                </c:pt>
                <c:pt idx="6">
                  <c:v>1024.2</c:v>
                </c:pt>
                <c:pt idx="7">
                  <c:v>1023.1500000000001</c:v>
                </c:pt>
                <c:pt idx="8">
                  <c:v>1018.8</c:v>
                </c:pt>
                <c:pt idx="9">
                  <c:v>1014.1500000000001</c:v>
                </c:pt>
                <c:pt idx="10">
                  <c:v>1010.55</c:v>
                </c:pt>
                <c:pt idx="11">
                  <c:v>1011.65</c:v>
                </c:pt>
                <c:pt idx="12">
                  <c:v>1002.0999999999999</c:v>
                </c:pt>
                <c:pt idx="13">
                  <c:v>1002.4</c:v>
                </c:pt>
                <c:pt idx="14">
                  <c:v>1009.7</c:v>
                </c:pt>
                <c:pt idx="15">
                  <c:v>1010.7</c:v>
                </c:pt>
                <c:pt idx="16">
                  <c:v>1018</c:v>
                </c:pt>
                <c:pt idx="17">
                  <c:v>1023.3</c:v>
                </c:pt>
                <c:pt idx="18">
                  <c:v>1025.3499999999999</c:v>
                </c:pt>
                <c:pt idx="19">
                  <c:v>1021.75</c:v>
                </c:pt>
                <c:pt idx="20">
                  <c:v>1018.75</c:v>
                </c:pt>
                <c:pt idx="21">
                  <c:v>1015.8499999999999</c:v>
                </c:pt>
                <c:pt idx="22">
                  <c:v>1017.25</c:v>
                </c:pt>
                <c:pt idx="23">
                  <c:v>1008.8</c:v>
                </c:pt>
                <c:pt idx="24">
                  <c:v>1000.3499999999999</c:v>
                </c:pt>
                <c:pt idx="25">
                  <c:v>1013.55</c:v>
                </c:pt>
                <c:pt idx="26">
                  <c:v>1017.9</c:v>
                </c:pt>
                <c:pt idx="27">
                  <c:v>1018.45</c:v>
                </c:pt>
                <c:pt idx="28">
                  <c:v>1019.3499999999999</c:v>
                </c:pt>
                <c:pt idx="29">
                  <c:v>1016.1500000000001</c:v>
                </c:pt>
                <c:pt idx="30">
                  <c:v>1024.8000000000002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0-4F1E-B81D-0F25337E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862080"/>
        <c:axId val="64863616"/>
      </c:lineChart>
      <c:catAx>
        <c:axId val="648620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4863616"/>
        <c:crosses val="autoZero"/>
        <c:auto val="1"/>
        <c:lblAlgn val="ctr"/>
        <c:lblOffset val="100"/>
        <c:noMultiLvlLbl val="0"/>
      </c:catAx>
      <c:valAx>
        <c:axId val="64863616"/>
        <c:scaling>
          <c:orientation val="minMax"/>
          <c:min val="995"/>
        </c:scaling>
        <c:delete val="0"/>
        <c:axPos val="l"/>
        <c:majorGridlines>
          <c:spPr>
            <a:ln>
              <a:solidFill>
                <a:srgbClr val="1F497D">
                  <a:lumMod val="60000"/>
                  <a:lumOff val="40000"/>
                </a:srgb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Luchtdruk</a:t>
                </a:r>
                <a:r>
                  <a:rPr lang="nl-NL" baseline="0"/>
                  <a:t> in hPa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4862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Neerslag maart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9604408698242477"/>
          <c:y val="0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Rain/rate</c:v>
          </c:tx>
          <c:invertIfNegative val="0"/>
          <c:val>
            <c:numRef>
              <c:f>'maart 2025'!$P$4:$P$34</c:f>
              <c:numCache>
                <c:formatCode>0.0</c:formatCode>
                <c:ptCount val="31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9.1</c:v>
                </c:pt>
                <c:pt idx="10">
                  <c:v>3.1</c:v>
                </c:pt>
                <c:pt idx="11">
                  <c:v>0</c:v>
                </c:pt>
                <c:pt idx="12">
                  <c:v>19.8</c:v>
                </c:pt>
                <c:pt idx="13">
                  <c:v>0</c:v>
                </c:pt>
                <c:pt idx="14">
                  <c:v>3.1</c:v>
                </c:pt>
                <c:pt idx="15">
                  <c:v>6.1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7.6</c:v>
                </c:pt>
                <c:pt idx="25">
                  <c:v>3.1</c:v>
                </c:pt>
                <c:pt idx="26">
                  <c:v>1.5</c:v>
                </c:pt>
                <c:pt idx="27">
                  <c:v>3.1</c:v>
                </c:pt>
                <c:pt idx="28">
                  <c:v>9.1</c:v>
                </c:pt>
                <c:pt idx="29">
                  <c:v>9.1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EE-4130-99AF-46876171A74B}"/>
            </c:ext>
          </c:extLst>
        </c:ser>
        <c:ser>
          <c:idx val="1"/>
          <c:order val="1"/>
          <c:tx>
            <c:v>Totaal</c:v>
          </c:tx>
          <c:invertIfNegative val="0"/>
          <c:val>
            <c:numRef>
              <c:f>'maart 2025'!$Q$4:$Q$34</c:f>
              <c:numCache>
                <c:formatCode>0.0</c:formatCode>
                <c:ptCount val="31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2.8</c:v>
                </c:pt>
                <c:pt idx="10">
                  <c:v>4.8</c:v>
                </c:pt>
                <c:pt idx="11">
                  <c:v>0</c:v>
                </c:pt>
                <c:pt idx="12">
                  <c:v>7.6</c:v>
                </c:pt>
                <c:pt idx="13">
                  <c:v>0</c:v>
                </c:pt>
                <c:pt idx="14">
                  <c:v>1.8</c:v>
                </c:pt>
                <c:pt idx="15">
                  <c:v>3.8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</c:v>
                </c:pt>
                <c:pt idx="25">
                  <c:v>2.8</c:v>
                </c:pt>
                <c:pt idx="26">
                  <c:v>0.3</c:v>
                </c:pt>
                <c:pt idx="27">
                  <c:v>1.8</c:v>
                </c:pt>
                <c:pt idx="28">
                  <c:v>2.5</c:v>
                </c:pt>
                <c:pt idx="29">
                  <c:v>3.6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EE-4130-99AF-46876171A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29184"/>
        <c:axId val="65230720"/>
      </c:barChart>
      <c:catAx>
        <c:axId val="65229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30720"/>
        <c:crosses val="autoZero"/>
        <c:auto val="1"/>
        <c:lblAlgn val="ctr"/>
        <c:lblOffset val="100"/>
        <c:noMultiLvlLbl val="0"/>
      </c:catAx>
      <c:valAx>
        <c:axId val="65230720"/>
        <c:scaling>
          <c:orientation val="minMax"/>
          <c:max val="16"/>
          <c:min val="0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Neerslag in millimeters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6522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l-NL" sz="1600">
                <a:solidFill>
                  <a:schemeClr val="bg1"/>
                </a:solidFill>
              </a:rPr>
              <a:t>Wind maart</a:t>
            </a:r>
            <a:r>
              <a:rPr lang="nl-NL" sz="1600" baseline="0">
                <a:solidFill>
                  <a:schemeClr val="bg1"/>
                </a:solidFill>
              </a:rPr>
              <a:t> 2026</a:t>
            </a:r>
            <a:endParaRPr lang="nl-NL" sz="1600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28808831691737458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Gem wind</c:v>
          </c:tx>
          <c:spPr>
            <a:ln w="12700">
              <a:solidFill>
                <a:srgbClr val="92D050"/>
              </a:solidFill>
            </a:ln>
          </c:spPr>
          <c:marker>
            <c:symbol val="none"/>
          </c:marker>
          <c:val>
            <c:numRef>
              <c:f>'maart 2025'!$N$4:$N$34</c:f>
              <c:numCache>
                <c:formatCode>0.0</c:formatCode>
                <c:ptCount val="31"/>
                <c:pt idx="0">
                  <c:v>14.4</c:v>
                </c:pt>
                <c:pt idx="1">
                  <c:v>10</c:v>
                </c:pt>
                <c:pt idx="2">
                  <c:v>4.8</c:v>
                </c:pt>
                <c:pt idx="3">
                  <c:v>4.8</c:v>
                </c:pt>
                <c:pt idx="4">
                  <c:v>9</c:v>
                </c:pt>
                <c:pt idx="5">
                  <c:v>3.6</c:v>
                </c:pt>
                <c:pt idx="6">
                  <c:v>3.6</c:v>
                </c:pt>
                <c:pt idx="7">
                  <c:v>2.9</c:v>
                </c:pt>
                <c:pt idx="8">
                  <c:v>0.9</c:v>
                </c:pt>
                <c:pt idx="9">
                  <c:v>3.3</c:v>
                </c:pt>
                <c:pt idx="10">
                  <c:v>13.6</c:v>
                </c:pt>
                <c:pt idx="11">
                  <c:v>19.100000000000001</c:v>
                </c:pt>
                <c:pt idx="12">
                  <c:v>19</c:v>
                </c:pt>
                <c:pt idx="13">
                  <c:v>6.3</c:v>
                </c:pt>
                <c:pt idx="14">
                  <c:v>10.199999999999999</c:v>
                </c:pt>
                <c:pt idx="15">
                  <c:v>14.1</c:v>
                </c:pt>
                <c:pt idx="16">
                  <c:v>10.4</c:v>
                </c:pt>
                <c:pt idx="17">
                  <c:v>8.9</c:v>
                </c:pt>
                <c:pt idx="18">
                  <c:v>2.4</c:v>
                </c:pt>
                <c:pt idx="19">
                  <c:v>4.8</c:v>
                </c:pt>
                <c:pt idx="20">
                  <c:v>5.0999999999999996</c:v>
                </c:pt>
                <c:pt idx="21">
                  <c:v>4.4000000000000004</c:v>
                </c:pt>
                <c:pt idx="22">
                  <c:v>2.5</c:v>
                </c:pt>
                <c:pt idx="23">
                  <c:v>18.100000000000001</c:v>
                </c:pt>
                <c:pt idx="24">
                  <c:v>22.5</c:v>
                </c:pt>
                <c:pt idx="25">
                  <c:v>10.7</c:v>
                </c:pt>
                <c:pt idx="26">
                  <c:v>12.8</c:v>
                </c:pt>
                <c:pt idx="27">
                  <c:v>12.4</c:v>
                </c:pt>
                <c:pt idx="28">
                  <c:v>14.3</c:v>
                </c:pt>
                <c:pt idx="29">
                  <c:v>17.5</c:v>
                </c:pt>
                <c:pt idx="30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336-A6FF-6910A9D8780C}"/>
            </c:ext>
          </c:extLst>
        </c:ser>
        <c:ser>
          <c:idx val="1"/>
          <c:order val="1"/>
          <c:tx>
            <c:v>Max windstoten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val>
            <c:numRef>
              <c:f>'maart 2025'!$O$4:$O$34</c:f>
              <c:numCache>
                <c:formatCode>0.0</c:formatCode>
                <c:ptCount val="31"/>
                <c:pt idx="0">
                  <c:v>36.700000000000003</c:v>
                </c:pt>
                <c:pt idx="1">
                  <c:v>25.6</c:v>
                </c:pt>
                <c:pt idx="2">
                  <c:v>14.8</c:v>
                </c:pt>
                <c:pt idx="3">
                  <c:v>17.600000000000001</c:v>
                </c:pt>
                <c:pt idx="4">
                  <c:v>29.9</c:v>
                </c:pt>
                <c:pt idx="5">
                  <c:v>11.9</c:v>
                </c:pt>
                <c:pt idx="6">
                  <c:v>12.6</c:v>
                </c:pt>
                <c:pt idx="7">
                  <c:v>14.8</c:v>
                </c:pt>
                <c:pt idx="8">
                  <c:v>12.6</c:v>
                </c:pt>
                <c:pt idx="9">
                  <c:v>19.8</c:v>
                </c:pt>
                <c:pt idx="10">
                  <c:v>32.799999999999997</c:v>
                </c:pt>
                <c:pt idx="11">
                  <c:v>54.7</c:v>
                </c:pt>
                <c:pt idx="12">
                  <c:v>54.7</c:v>
                </c:pt>
                <c:pt idx="13">
                  <c:v>28.8</c:v>
                </c:pt>
                <c:pt idx="14">
                  <c:v>43.6</c:v>
                </c:pt>
                <c:pt idx="15">
                  <c:v>38.5</c:v>
                </c:pt>
                <c:pt idx="16">
                  <c:v>24.1</c:v>
                </c:pt>
                <c:pt idx="17">
                  <c:v>31.3</c:v>
                </c:pt>
                <c:pt idx="18">
                  <c:v>13.3</c:v>
                </c:pt>
                <c:pt idx="19">
                  <c:v>16.2</c:v>
                </c:pt>
                <c:pt idx="20">
                  <c:v>22.7</c:v>
                </c:pt>
                <c:pt idx="21">
                  <c:v>15.1</c:v>
                </c:pt>
                <c:pt idx="22">
                  <c:v>14.8</c:v>
                </c:pt>
                <c:pt idx="23">
                  <c:v>53.3</c:v>
                </c:pt>
                <c:pt idx="24">
                  <c:v>61.9</c:v>
                </c:pt>
                <c:pt idx="25">
                  <c:v>36.700000000000003</c:v>
                </c:pt>
                <c:pt idx="26">
                  <c:v>34.9</c:v>
                </c:pt>
                <c:pt idx="27">
                  <c:v>34.200000000000003</c:v>
                </c:pt>
                <c:pt idx="28">
                  <c:v>60.5</c:v>
                </c:pt>
                <c:pt idx="29">
                  <c:v>70.900000000000006</c:v>
                </c:pt>
                <c:pt idx="30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336-A6FF-6910A9D8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47872"/>
        <c:axId val="65270144"/>
      </c:lineChart>
      <c:catAx>
        <c:axId val="65247872"/>
        <c:scaling>
          <c:orientation val="minMax"/>
        </c:scaling>
        <c:delete val="0"/>
        <c:axPos val="b"/>
        <c:majorTickMark val="none"/>
        <c:minorTickMark val="none"/>
        <c:tickLblPos val="nextTo"/>
        <c:crossAx val="65270144"/>
        <c:crosses val="autoZero"/>
        <c:auto val="1"/>
        <c:lblAlgn val="ctr"/>
        <c:lblOffset val="100"/>
        <c:noMultiLvlLbl val="0"/>
      </c:catAx>
      <c:valAx>
        <c:axId val="65270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Wind</a:t>
                </a:r>
                <a:r>
                  <a:rPr lang="nl-NL" baseline="0"/>
                  <a:t> in km/u</a:t>
                </a:r>
                <a:endParaRPr lang="nl-NL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652478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2718369881184"/>
          <c:y val="0.48232429279673372"/>
          <c:w val="0.22939124544915757"/>
          <c:h val="0.16743438320209975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</c:spPr>
  <c:printSettings>
    <c:headerFooter/>
    <c:pageMargins b="0.75000000000000711" l="0.70000000000000062" r="0.70000000000000062" t="0.75000000000000711" header="0.30000000000000032" footer="0.30000000000000032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bg1"/>
                </a:solidFill>
              </a:rPr>
              <a:t>Aantal</a:t>
            </a:r>
            <a:r>
              <a:rPr lang="nl-NL" b="1" baseline="0">
                <a:solidFill>
                  <a:schemeClr val="bg1"/>
                </a:solidFill>
              </a:rPr>
              <a:t> vorstdagen in maart</a:t>
            </a:r>
          </a:p>
          <a:p>
            <a:pPr>
              <a:defRPr/>
            </a:pPr>
            <a:endParaRPr lang="nl-NL" b="1">
              <a:solidFill>
                <a:schemeClr val="bg1"/>
              </a:solidFill>
            </a:endParaRPr>
          </a:p>
        </c:rich>
      </c:tx>
      <c:layout>
        <c:manualLayout>
          <c:xMode val="edge"/>
          <c:yMode val="edge"/>
          <c:x val="0.3353634729689595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5544228169731686"/>
          <c:y val="0.22619301344089801"/>
          <c:w val="0.77579377008223283"/>
          <c:h val="0.599386544071097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vorstdagen!$B$3:$B$25</c:f>
              <c:numCache>
                <c:formatCode>General</c:formatCode>
                <c:ptCount val="23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  <c:pt idx="22">
                  <c:v>2026</c:v>
                </c:pt>
              </c:numCache>
            </c:numRef>
          </c:cat>
          <c:val>
            <c:numRef>
              <c:f>vorstdagen!$C$3:$C$25</c:f>
              <c:numCache>
                <c:formatCode>0</c:formatCode>
                <c:ptCount val="23"/>
                <c:pt idx="0">
                  <c:v>11</c:v>
                </c:pt>
                <c:pt idx="1">
                  <c:v>7</c:v>
                </c:pt>
                <c:pt idx="2">
                  <c:v>17</c:v>
                </c:pt>
                <c:pt idx="3">
                  <c:v>0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7</c:v>
                </c:pt>
                <c:pt idx="8">
                  <c:v>0</c:v>
                </c:pt>
                <c:pt idx="9">
                  <c:v>17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7</c:v>
                </c:pt>
                <c:pt idx="15">
                  <c:v>0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0</c:v>
                </c:pt>
                <c:pt idx="21">
                  <c:v>7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5-41E4-8EF3-71D5D6FD5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9165199"/>
        <c:axId val="89148559"/>
      </c:barChart>
      <c:catAx>
        <c:axId val="89165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48559"/>
        <c:crosses val="autoZero"/>
        <c:auto val="1"/>
        <c:lblAlgn val="ctr"/>
        <c:lblOffset val="100"/>
        <c:noMultiLvlLbl val="0"/>
      </c:catAx>
      <c:valAx>
        <c:axId val="89148559"/>
        <c:scaling>
          <c:orientation val="minMax"/>
          <c:max val="18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9165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3">
        <a:extLst>
          <a:ext uri="{28A0092B-C50C-407E-A947-70E740481C1C}">
            <a14:useLocalDpi xmlns:a14="http://schemas.microsoft.com/office/drawing/2010/main" val="0"/>
          </a:ext>
        </a:extLst>
      </a:blip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36</xdr:row>
      <xdr:rowOff>9525</xdr:rowOff>
    </xdr:from>
    <xdr:to>
      <xdr:col>5</xdr:col>
      <xdr:colOff>314325</xdr:colOff>
      <xdr:row>50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36</xdr:row>
      <xdr:rowOff>9525</xdr:rowOff>
    </xdr:from>
    <xdr:to>
      <xdr:col>11</xdr:col>
      <xdr:colOff>666750</xdr:colOff>
      <xdr:row>50</xdr:row>
      <xdr:rowOff>85725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752474</xdr:colOff>
      <xdr:row>36</xdr:row>
      <xdr:rowOff>19050</xdr:rowOff>
    </xdr:from>
    <xdr:to>
      <xdr:col>17</xdr:col>
      <xdr:colOff>0</xdr:colOff>
      <xdr:row>50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361949</xdr:colOff>
      <xdr:row>50</xdr:row>
      <xdr:rowOff>142875</xdr:rowOff>
    </xdr:from>
    <xdr:to>
      <xdr:col>16</xdr:col>
      <xdr:colOff>923924</xdr:colOff>
      <xdr:row>65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50</xdr:row>
      <xdr:rowOff>133350</xdr:rowOff>
    </xdr:from>
    <xdr:to>
      <xdr:col>5</xdr:col>
      <xdr:colOff>295275</xdr:colOff>
      <xdr:row>65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2</xdr:col>
      <xdr:colOff>742950</xdr:colOff>
      <xdr:row>36</xdr:row>
      <xdr:rowOff>171450</xdr:rowOff>
    </xdr:from>
    <xdr:ext cx="853503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412EDF33-04C8-4B34-A82A-370011A6E1C5}"/>
            </a:ext>
          </a:extLst>
        </xdr:cNvPr>
        <xdr:cNvSpPr txBox="1"/>
      </xdr:nvSpPr>
      <xdr:spPr>
        <a:xfrm>
          <a:off x="2257425" y="685800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  <xdr:oneCellAnchor>
    <xdr:from>
      <xdr:col>8</xdr:col>
      <xdr:colOff>180975</xdr:colOff>
      <xdr:row>36</xdr:row>
      <xdr:rowOff>171450</xdr:rowOff>
    </xdr:from>
    <xdr:ext cx="853503" cy="264560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4399ECC9-F0CD-4C33-99FE-05CF8AED88CB}"/>
            </a:ext>
          </a:extLst>
        </xdr:cNvPr>
        <xdr:cNvSpPr txBox="1"/>
      </xdr:nvSpPr>
      <xdr:spPr>
        <a:xfrm>
          <a:off x="7715250" y="6838950"/>
          <a:ext cx="8535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100" i="1">
              <a:solidFill>
                <a:schemeClr val="bg1"/>
              </a:solidFill>
            </a:rPr>
            <a:t>Emmeloord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0.44828</cdr:x>
      <cdr:y>0.05903</cdr:y>
    </cdr:from>
    <cdr:to>
      <cdr:x>0.6225</cdr:x>
      <cdr:y>0.39236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DF0E5872-44AF-4ABB-924D-423EC9187CCD}"/>
            </a:ext>
          </a:extLst>
        </cdr:cNvPr>
        <cdr:cNvSpPr txBox="1"/>
      </cdr:nvSpPr>
      <cdr:spPr>
        <a:xfrm xmlns:a="http://schemas.openxmlformats.org/drawingml/2006/main">
          <a:off x="2352676" y="1619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0.44862</cdr:x>
      <cdr:y>0.06944</cdr:y>
    </cdr:from>
    <cdr:to>
      <cdr:x>0.53441</cdr:x>
      <cdr:y>0.40277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11D90A4A-535E-4259-ACB9-90D374432D4B}"/>
            </a:ext>
          </a:extLst>
        </cdr:cNvPr>
        <cdr:cNvSpPr txBox="1"/>
      </cdr:nvSpPr>
      <cdr:spPr>
        <a:xfrm xmlns:a="http://schemas.openxmlformats.org/drawingml/2006/main">
          <a:off x="2401486" y="190488"/>
          <a:ext cx="459238" cy="914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0.37993</cdr:x>
      <cdr:y>0.0625</cdr:y>
    </cdr:from>
    <cdr:to>
      <cdr:x>0.55197</cdr:x>
      <cdr:y>0.39583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33FEFFF6-9E3D-4011-B541-151DA6F27AA5}"/>
            </a:ext>
          </a:extLst>
        </cdr:cNvPr>
        <cdr:cNvSpPr txBox="1"/>
      </cdr:nvSpPr>
      <cdr:spPr>
        <a:xfrm xmlns:a="http://schemas.openxmlformats.org/drawingml/2006/main">
          <a:off x="2019300" y="1714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500062</xdr:colOff>
      <xdr:row>2</xdr:row>
      <xdr:rowOff>19049</xdr:rowOff>
    </xdr:from>
    <xdr:to>
      <xdr:col>13</xdr:col>
      <xdr:colOff>333375</xdr:colOff>
      <xdr:row>20</xdr:row>
      <xdr:rowOff>76200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AA27115-0FDA-4508-8727-DE7E9A9F6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</xdr:col>
      <xdr:colOff>76060</xdr:colOff>
      <xdr:row>8</xdr:row>
      <xdr:rowOff>157503</xdr:rowOff>
    </xdr:from>
    <xdr:ext cx="311496" cy="673454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19A35935-29BA-4BFF-BC4D-2EB7D9C6000B}"/>
            </a:ext>
          </a:extLst>
        </xdr:cNvPr>
        <xdr:cNvSpPr txBox="1"/>
      </xdr:nvSpPr>
      <xdr:spPr>
        <a:xfrm rot="16200000">
          <a:off x="2333481" y="1862482"/>
          <a:ext cx="67345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1"/>
            <a:t>Aantal</a:t>
          </a:r>
        </a:p>
      </xdr:txBody>
    </xdr:sp>
    <xdr:clientData/>
  </xdr:one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0.43756</cdr:x>
      <cdr:y>0.06011</cdr:y>
    </cdr:from>
    <cdr:to>
      <cdr:x>0.60265</cdr:x>
      <cdr:y>0.3224</cdr:y>
    </cdr:to>
    <cdr:sp macro="" textlink="">
      <cdr:nvSpPr>
        <cdr:cNvPr id="2" name="Tekstvak 1">
          <a:extLst xmlns:a="http://schemas.openxmlformats.org/drawingml/2006/main">
            <a:ext uri="{FF2B5EF4-FFF2-40B4-BE49-F238E27FC236}">
              <a16:creationId xmlns:a16="http://schemas.microsoft.com/office/drawing/2014/main" id="{857E0CF4-3CFD-7106-541C-88EB272A8558}"/>
            </a:ext>
          </a:extLst>
        </cdr:cNvPr>
        <cdr:cNvSpPr txBox="1"/>
      </cdr:nvSpPr>
      <cdr:spPr>
        <a:xfrm xmlns:a="http://schemas.openxmlformats.org/drawingml/2006/main">
          <a:off x="2452705" y="209553"/>
          <a:ext cx="925406" cy="9143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i="1">
              <a:solidFill>
                <a:schemeClr val="bg1"/>
              </a:solidFill>
            </a:rPr>
            <a:t>Emmeloord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tabSelected="1" zoomScaleNormal="100" workbookViewId="0">
      <selection activeCell="F25" sqref="F25"/>
    </sheetView>
  </sheetViews>
  <sheetFormatPr defaultRowHeight="15" x14ac:dyDescent="0.25"/>
  <cols>
    <col min="1" max="1" width="13.5703125" customWidth="1"/>
    <col min="3" max="3" width="32.28515625" customWidth="1"/>
    <col min="4" max="4" width="11.28515625" customWidth="1"/>
    <col min="5" max="5" width="10.5703125" customWidth="1"/>
    <col min="6" max="6" width="11.42578125" customWidth="1"/>
    <col min="7" max="7" width="12" customWidth="1"/>
    <col min="8" max="9" width="12.7109375" customWidth="1"/>
    <col min="10" max="10" width="12.85546875" customWidth="1"/>
    <col min="11" max="11" width="13.7109375" customWidth="1"/>
    <col min="12" max="12" width="13.85546875" customWidth="1"/>
    <col min="13" max="13" width="13.5703125" customWidth="1"/>
    <col min="14" max="14" width="17.85546875" customWidth="1"/>
    <col min="15" max="15" width="20.5703125" customWidth="1"/>
    <col min="16" max="16" width="10.140625" customWidth="1"/>
    <col min="17" max="17" width="14" customWidth="1"/>
    <col min="19" max="19" width="26.7109375" customWidth="1"/>
    <col min="21" max="22" width="11.140625" customWidth="1"/>
  </cols>
  <sheetData>
    <row r="1" spans="1:22" x14ac:dyDescent="0.25">
      <c r="A1" s="4">
        <v>46082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S1" s="8" t="s">
        <v>11</v>
      </c>
      <c r="T1" s="17"/>
      <c r="U1" s="17"/>
      <c r="V1" s="17"/>
    </row>
    <row r="2" spans="1:22" x14ac:dyDescent="0.25">
      <c r="A2" s="7"/>
      <c r="B2" s="6"/>
      <c r="C2" s="8" t="s">
        <v>8</v>
      </c>
      <c r="D2" s="8" t="s">
        <v>1</v>
      </c>
      <c r="E2" s="8" t="s">
        <v>2</v>
      </c>
      <c r="F2" s="8" t="s">
        <v>3</v>
      </c>
      <c r="G2" s="8" t="s">
        <v>31</v>
      </c>
      <c r="H2" s="8" t="s">
        <v>32</v>
      </c>
      <c r="I2" s="8" t="s">
        <v>33</v>
      </c>
      <c r="J2" s="8" t="s">
        <v>4</v>
      </c>
      <c r="K2" s="8" t="s">
        <v>5</v>
      </c>
      <c r="L2" s="8" t="s">
        <v>6</v>
      </c>
      <c r="M2" s="8" t="s">
        <v>0</v>
      </c>
      <c r="N2" s="8" t="s">
        <v>36</v>
      </c>
      <c r="O2" s="8" t="s">
        <v>35</v>
      </c>
      <c r="P2" s="8" t="s">
        <v>10</v>
      </c>
      <c r="Q2" s="8" t="s">
        <v>7</v>
      </c>
      <c r="S2" s="18"/>
      <c r="T2" s="17"/>
      <c r="U2" s="8" t="s">
        <v>12</v>
      </c>
      <c r="V2" s="19" t="s">
        <v>13</v>
      </c>
    </row>
    <row r="3" spans="1:22" x14ac:dyDescent="0.25">
      <c r="A3" s="7"/>
      <c r="B3" s="6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S3" s="7" t="s">
        <v>16</v>
      </c>
      <c r="T3" s="16"/>
      <c r="U3" s="12">
        <f>MAX(D4:D33)</f>
        <v>18.2</v>
      </c>
      <c r="V3" s="13">
        <f>MIN(E4:E33)</f>
        <v>0.6</v>
      </c>
    </row>
    <row r="4" spans="1:22" x14ac:dyDescent="0.25">
      <c r="A4" s="7">
        <v>1</v>
      </c>
      <c r="B4" s="10"/>
      <c r="C4" s="11" t="s">
        <v>37</v>
      </c>
      <c r="D4" s="12">
        <v>12.8</v>
      </c>
      <c r="E4" s="13">
        <v>4.5</v>
      </c>
      <c r="F4" s="14">
        <f t="shared" ref="F4:F34" si="0">AVERAGE(D4:E4)</f>
        <v>8.65</v>
      </c>
      <c r="G4" s="11">
        <v>96</v>
      </c>
      <c r="H4" s="11">
        <v>63</v>
      </c>
      <c r="I4" s="11">
        <f t="shared" ref="I4:I34" si="1">AVERAGE(G4:H4)</f>
        <v>79.5</v>
      </c>
      <c r="J4" s="11">
        <v>1020.6</v>
      </c>
      <c r="K4" s="11">
        <v>1017.6</v>
      </c>
      <c r="L4" s="11">
        <f t="shared" ref="L4:L34" si="2">AVERAGE(J4:K4)</f>
        <v>1019.1</v>
      </c>
      <c r="M4" s="11" t="s">
        <v>38</v>
      </c>
      <c r="N4" s="11">
        <v>14.4</v>
      </c>
      <c r="O4" s="11">
        <v>36.700000000000003</v>
      </c>
      <c r="P4" s="11">
        <v>0.1</v>
      </c>
      <c r="Q4" s="11">
        <v>0.1</v>
      </c>
      <c r="S4" s="7" t="s">
        <v>17</v>
      </c>
      <c r="T4" s="16"/>
      <c r="U4" s="15">
        <f>MAX(G4:G33)</f>
        <v>99</v>
      </c>
      <c r="V4" s="15">
        <f>MIN(H4:H33)</f>
        <v>38</v>
      </c>
    </row>
    <row r="5" spans="1:22" x14ac:dyDescent="0.25">
      <c r="A5" s="7">
        <v>2</v>
      </c>
      <c r="B5" s="10"/>
      <c r="C5" s="11" t="s">
        <v>39</v>
      </c>
      <c r="D5" s="12">
        <v>16.399999999999999</v>
      </c>
      <c r="E5" s="13">
        <v>5.8</v>
      </c>
      <c r="F5" s="14">
        <f t="shared" si="0"/>
        <v>11.1</v>
      </c>
      <c r="G5" s="11">
        <v>89</v>
      </c>
      <c r="H5" s="11">
        <v>45</v>
      </c>
      <c r="I5" s="11">
        <f t="shared" si="1"/>
        <v>67</v>
      </c>
      <c r="J5" s="11">
        <v>1020.2</v>
      </c>
      <c r="K5" s="11">
        <v>1017.5</v>
      </c>
      <c r="L5" s="11">
        <f t="shared" si="2"/>
        <v>1018.85</v>
      </c>
      <c r="M5" s="11" t="s">
        <v>38</v>
      </c>
      <c r="N5" s="11">
        <v>10</v>
      </c>
      <c r="O5" s="11">
        <v>25.6</v>
      </c>
      <c r="P5" s="11">
        <v>0</v>
      </c>
      <c r="Q5" s="11">
        <v>0</v>
      </c>
      <c r="S5" s="7" t="s">
        <v>14</v>
      </c>
      <c r="T5" s="16"/>
      <c r="U5" s="15">
        <f>MAX(J4:J33)</f>
        <v>1028.5</v>
      </c>
      <c r="V5" s="15">
        <f>MIN(K4:K33)</f>
        <v>993.4</v>
      </c>
    </row>
    <row r="6" spans="1:22" x14ac:dyDescent="0.25">
      <c r="A6" s="7">
        <v>3</v>
      </c>
      <c r="B6" s="10"/>
      <c r="C6" s="11" t="s">
        <v>40</v>
      </c>
      <c r="D6" s="12">
        <v>14.4</v>
      </c>
      <c r="E6" s="13">
        <v>4.4000000000000004</v>
      </c>
      <c r="F6" s="14">
        <f t="shared" si="0"/>
        <v>9.4</v>
      </c>
      <c r="G6" s="11">
        <v>92</v>
      </c>
      <c r="H6" s="11">
        <v>67</v>
      </c>
      <c r="I6" s="11">
        <f t="shared" si="1"/>
        <v>79.5</v>
      </c>
      <c r="J6" s="11">
        <v>1028.3</v>
      </c>
      <c r="K6" s="11">
        <v>1020.2</v>
      </c>
      <c r="L6" s="11">
        <f t="shared" si="2"/>
        <v>1024.25</v>
      </c>
      <c r="M6" s="11" t="s">
        <v>38</v>
      </c>
      <c r="N6" s="11">
        <v>4.8</v>
      </c>
      <c r="O6" s="11">
        <v>14.8</v>
      </c>
      <c r="P6" s="11">
        <v>0</v>
      </c>
      <c r="Q6" s="11">
        <v>0</v>
      </c>
      <c r="S6" s="7" t="s">
        <v>34</v>
      </c>
      <c r="T6" s="16"/>
      <c r="U6" s="15">
        <f>MAX(N4:N33)</f>
        <v>22.5</v>
      </c>
      <c r="V6" s="15">
        <f>MIN(N4:N33)</f>
        <v>0.9</v>
      </c>
    </row>
    <row r="7" spans="1:22" x14ac:dyDescent="0.25">
      <c r="A7" s="7">
        <v>4</v>
      </c>
      <c r="B7" s="10"/>
      <c r="C7" s="11" t="s">
        <v>41</v>
      </c>
      <c r="D7" s="12">
        <v>14.4</v>
      </c>
      <c r="E7" s="13">
        <v>1.9</v>
      </c>
      <c r="F7" s="14">
        <f t="shared" si="0"/>
        <v>8.15</v>
      </c>
      <c r="G7" s="11">
        <v>94</v>
      </c>
      <c r="H7" s="11">
        <v>69</v>
      </c>
      <c r="I7" s="11">
        <f t="shared" si="1"/>
        <v>81.5</v>
      </c>
      <c r="J7" s="11">
        <v>1028.5</v>
      </c>
      <c r="K7" s="11">
        <v>1023.4</v>
      </c>
      <c r="L7" s="11">
        <f t="shared" si="2"/>
        <v>1025.95</v>
      </c>
      <c r="M7" s="11" t="s">
        <v>42</v>
      </c>
      <c r="N7" s="11">
        <v>4.8</v>
      </c>
      <c r="O7" s="11">
        <v>17.600000000000001</v>
      </c>
      <c r="P7" s="11">
        <v>0</v>
      </c>
      <c r="Q7" s="11">
        <v>0</v>
      </c>
      <c r="S7" s="7" t="s">
        <v>35</v>
      </c>
      <c r="T7" s="16"/>
      <c r="U7" s="15">
        <f>MAX(O4:O34)</f>
        <v>70.900000000000006</v>
      </c>
      <c r="V7" s="15">
        <f>MIN(O4:O33)</f>
        <v>11.9</v>
      </c>
    </row>
    <row r="8" spans="1:22" x14ac:dyDescent="0.25">
      <c r="A8" s="7">
        <v>5</v>
      </c>
      <c r="B8" s="10"/>
      <c r="C8" s="11" t="s">
        <v>43</v>
      </c>
      <c r="D8" s="12">
        <v>17.2</v>
      </c>
      <c r="E8" s="13">
        <v>4.2</v>
      </c>
      <c r="F8" s="14">
        <f t="shared" si="0"/>
        <v>10.7</v>
      </c>
      <c r="G8" s="11">
        <v>95</v>
      </c>
      <c r="H8" s="11">
        <v>47</v>
      </c>
      <c r="I8" s="11">
        <f t="shared" si="1"/>
        <v>71</v>
      </c>
      <c r="J8" s="11">
        <v>1023.4</v>
      </c>
      <c r="K8" s="11">
        <v>1016.2</v>
      </c>
      <c r="L8" s="11">
        <f t="shared" si="2"/>
        <v>1019.8</v>
      </c>
      <c r="M8" s="11" t="s">
        <v>45</v>
      </c>
      <c r="N8" s="11">
        <v>9</v>
      </c>
      <c r="O8" s="11">
        <v>29.9</v>
      </c>
      <c r="P8" s="11">
        <v>0</v>
      </c>
      <c r="Q8" s="11">
        <v>0</v>
      </c>
      <c r="S8" s="7" t="s">
        <v>10</v>
      </c>
      <c r="T8" s="16"/>
      <c r="U8" s="15">
        <f>MAX(P4:P34)</f>
        <v>19.8</v>
      </c>
      <c r="V8" s="15">
        <f>MIN(P4:P34)</f>
        <v>0</v>
      </c>
    </row>
    <row r="9" spans="1:22" x14ac:dyDescent="0.25">
      <c r="A9" s="7">
        <v>6</v>
      </c>
      <c r="B9" s="10"/>
      <c r="C9" s="11" t="s">
        <v>46</v>
      </c>
      <c r="D9" s="12">
        <v>18.2</v>
      </c>
      <c r="E9" s="13">
        <v>6.9</v>
      </c>
      <c r="F9" s="14">
        <f t="shared" si="0"/>
        <v>12.55</v>
      </c>
      <c r="G9" s="11">
        <v>89</v>
      </c>
      <c r="H9" s="11">
        <v>52</v>
      </c>
      <c r="I9" s="11">
        <f t="shared" si="1"/>
        <v>70.5</v>
      </c>
      <c r="J9" s="11">
        <v>1023</v>
      </c>
      <c r="K9" s="11">
        <v>1017.8</v>
      </c>
      <c r="L9" s="11">
        <f t="shared" si="2"/>
        <v>1020.4</v>
      </c>
      <c r="M9" s="11" t="s">
        <v>44</v>
      </c>
      <c r="N9" s="11">
        <v>3.6</v>
      </c>
      <c r="O9" s="11">
        <v>11.9</v>
      </c>
      <c r="P9" s="11">
        <v>0</v>
      </c>
      <c r="Q9" s="11">
        <v>0</v>
      </c>
      <c r="S9" s="7" t="s">
        <v>15</v>
      </c>
      <c r="T9" s="16"/>
      <c r="U9" s="15">
        <f>MAX(Q4:Q34)</f>
        <v>7.6</v>
      </c>
      <c r="V9" s="15">
        <f>MIN(Q4:Q33)</f>
        <v>0</v>
      </c>
    </row>
    <row r="10" spans="1:22" x14ac:dyDescent="0.25">
      <c r="A10" s="7">
        <v>7</v>
      </c>
      <c r="B10" s="10"/>
      <c r="C10" s="11" t="s">
        <v>47</v>
      </c>
      <c r="D10" s="12">
        <v>9.5</v>
      </c>
      <c r="E10" s="13">
        <v>5.9</v>
      </c>
      <c r="F10" s="14">
        <f t="shared" si="0"/>
        <v>7.7</v>
      </c>
      <c r="G10" s="11">
        <v>99</v>
      </c>
      <c r="H10" s="11">
        <v>88</v>
      </c>
      <c r="I10" s="11">
        <f t="shared" si="1"/>
        <v>93.5</v>
      </c>
      <c r="J10" s="11">
        <v>1025.8</v>
      </c>
      <c r="K10" s="11">
        <v>1022.6</v>
      </c>
      <c r="L10" s="11">
        <f t="shared" si="2"/>
        <v>1024.2</v>
      </c>
      <c r="M10" s="11" t="s">
        <v>48</v>
      </c>
      <c r="N10" s="11">
        <v>3.6</v>
      </c>
      <c r="O10" s="11">
        <v>12.6</v>
      </c>
      <c r="P10" s="11">
        <v>0</v>
      </c>
      <c r="Q10" s="11">
        <v>0</v>
      </c>
    </row>
    <row r="11" spans="1:22" x14ac:dyDescent="0.25">
      <c r="A11" s="7">
        <v>8</v>
      </c>
      <c r="B11" s="10"/>
      <c r="C11" s="11" t="s">
        <v>49</v>
      </c>
      <c r="D11" s="12">
        <v>16.399999999999999</v>
      </c>
      <c r="E11" s="13">
        <v>5.0999999999999996</v>
      </c>
      <c r="F11" s="14">
        <f t="shared" si="0"/>
        <v>10.75</v>
      </c>
      <c r="G11" s="11">
        <v>99</v>
      </c>
      <c r="H11" s="11">
        <v>59</v>
      </c>
      <c r="I11" s="11">
        <f t="shared" si="1"/>
        <v>79</v>
      </c>
      <c r="J11" s="11">
        <v>1025.4000000000001</v>
      </c>
      <c r="K11" s="11">
        <v>1020.9</v>
      </c>
      <c r="L11" s="11">
        <f t="shared" si="2"/>
        <v>1023.1500000000001</v>
      </c>
      <c r="M11" s="11" t="s">
        <v>50</v>
      </c>
      <c r="N11" s="11">
        <v>2.9</v>
      </c>
      <c r="O11" s="11">
        <v>14.8</v>
      </c>
      <c r="P11" s="11">
        <v>0</v>
      </c>
      <c r="Q11" s="11">
        <v>0</v>
      </c>
      <c r="S11" s="7" t="s">
        <v>18</v>
      </c>
      <c r="T11" s="16"/>
      <c r="U11" s="16"/>
      <c r="V11" s="20">
        <v>0</v>
      </c>
    </row>
    <row r="12" spans="1:22" x14ac:dyDescent="0.25">
      <c r="A12" s="7">
        <v>9</v>
      </c>
      <c r="B12" s="10"/>
      <c r="C12" s="11" t="s">
        <v>51</v>
      </c>
      <c r="D12" s="12">
        <v>14.4</v>
      </c>
      <c r="E12" s="13">
        <v>3.4</v>
      </c>
      <c r="F12" s="14">
        <f t="shared" si="0"/>
        <v>8.9</v>
      </c>
      <c r="G12" s="11">
        <v>99</v>
      </c>
      <c r="H12" s="11">
        <v>71</v>
      </c>
      <c r="I12" s="11">
        <f t="shared" si="1"/>
        <v>85</v>
      </c>
      <c r="J12" s="11">
        <v>1021</v>
      </c>
      <c r="K12" s="11">
        <v>1016.6</v>
      </c>
      <c r="L12" s="11">
        <f t="shared" si="2"/>
        <v>1018.8</v>
      </c>
      <c r="M12" s="11" t="s">
        <v>52</v>
      </c>
      <c r="N12" s="11">
        <v>0.9</v>
      </c>
      <c r="O12" s="11">
        <v>12.6</v>
      </c>
      <c r="P12" s="11">
        <v>0</v>
      </c>
      <c r="Q12" s="11">
        <v>0</v>
      </c>
      <c r="S12" s="7" t="s">
        <v>19</v>
      </c>
      <c r="T12" s="16"/>
      <c r="U12" s="16"/>
      <c r="V12" s="20">
        <v>0</v>
      </c>
    </row>
    <row r="13" spans="1:22" x14ac:dyDescent="0.25">
      <c r="A13" s="7">
        <v>10</v>
      </c>
      <c r="B13" s="10"/>
      <c r="C13" s="11" t="s">
        <v>53</v>
      </c>
      <c r="D13" s="12">
        <v>12.8</v>
      </c>
      <c r="E13" s="13">
        <v>6.3</v>
      </c>
      <c r="F13" s="14">
        <f t="shared" si="0"/>
        <v>9.5500000000000007</v>
      </c>
      <c r="G13" s="11">
        <v>99</v>
      </c>
      <c r="H13" s="11">
        <v>84</v>
      </c>
      <c r="I13" s="11">
        <f t="shared" si="1"/>
        <v>91.5</v>
      </c>
      <c r="J13" s="11">
        <v>1016.7</v>
      </c>
      <c r="K13" s="11">
        <v>1011.6</v>
      </c>
      <c r="L13" s="11">
        <f t="shared" si="2"/>
        <v>1014.1500000000001</v>
      </c>
      <c r="M13" s="11" t="s">
        <v>54</v>
      </c>
      <c r="N13" s="11">
        <v>3.3</v>
      </c>
      <c r="O13" s="11">
        <v>19.8</v>
      </c>
      <c r="P13" s="11">
        <v>9.1</v>
      </c>
      <c r="Q13" s="11">
        <v>2.8</v>
      </c>
      <c r="S13" s="7" t="s">
        <v>20</v>
      </c>
      <c r="T13" s="16"/>
      <c r="U13" s="16"/>
      <c r="V13" s="20">
        <v>0</v>
      </c>
    </row>
    <row r="14" spans="1:22" x14ac:dyDescent="0.25">
      <c r="A14" s="7">
        <v>11</v>
      </c>
      <c r="B14" s="10"/>
      <c r="C14" s="11" t="s">
        <v>55</v>
      </c>
      <c r="D14" s="12">
        <v>10.4</v>
      </c>
      <c r="E14" s="13">
        <v>7.5</v>
      </c>
      <c r="F14" s="14">
        <f t="shared" si="0"/>
        <v>8.9499999999999993</v>
      </c>
      <c r="G14" s="11">
        <v>99</v>
      </c>
      <c r="H14" s="11">
        <v>82</v>
      </c>
      <c r="I14" s="11">
        <f t="shared" si="1"/>
        <v>90.5</v>
      </c>
      <c r="J14" s="11">
        <v>1015.5</v>
      </c>
      <c r="K14" s="11">
        <v>1005.6</v>
      </c>
      <c r="L14" s="11">
        <f t="shared" si="2"/>
        <v>1010.55</v>
      </c>
      <c r="M14" s="11" t="s">
        <v>54</v>
      </c>
      <c r="N14" s="11">
        <v>13.6</v>
      </c>
      <c r="O14" s="11">
        <v>32.799999999999997</v>
      </c>
      <c r="P14" s="11">
        <v>3.1</v>
      </c>
      <c r="Q14" s="11">
        <v>4.8</v>
      </c>
      <c r="S14" s="7" t="s">
        <v>21</v>
      </c>
      <c r="T14" s="16"/>
      <c r="U14" s="16"/>
      <c r="V14" s="20">
        <v>0</v>
      </c>
    </row>
    <row r="15" spans="1:22" x14ac:dyDescent="0.25">
      <c r="A15" s="7">
        <v>12</v>
      </c>
      <c r="B15" s="10"/>
      <c r="C15" s="11" t="s">
        <v>56</v>
      </c>
      <c r="D15" s="12">
        <v>12.1</v>
      </c>
      <c r="E15" s="13">
        <v>4.8</v>
      </c>
      <c r="F15" s="14">
        <f t="shared" si="0"/>
        <v>8.4499999999999993</v>
      </c>
      <c r="G15" s="11">
        <v>96</v>
      </c>
      <c r="H15" s="11">
        <v>62</v>
      </c>
      <c r="I15" s="11">
        <f t="shared" si="1"/>
        <v>79</v>
      </c>
      <c r="J15" s="11">
        <v>1016.9</v>
      </c>
      <c r="K15" s="11">
        <v>1006.4</v>
      </c>
      <c r="L15" s="11">
        <f t="shared" si="2"/>
        <v>1011.65</v>
      </c>
      <c r="M15" s="11" t="s">
        <v>54</v>
      </c>
      <c r="N15" s="11">
        <v>19.100000000000001</v>
      </c>
      <c r="O15" s="11">
        <v>54.7</v>
      </c>
      <c r="P15" s="11">
        <v>0</v>
      </c>
      <c r="Q15" s="11">
        <v>0</v>
      </c>
      <c r="S15" s="7" t="s">
        <v>22</v>
      </c>
      <c r="T15" s="16"/>
      <c r="U15" s="16"/>
      <c r="V15" s="20">
        <v>0</v>
      </c>
    </row>
    <row r="16" spans="1:22" x14ac:dyDescent="0.25">
      <c r="A16" s="7">
        <v>13</v>
      </c>
      <c r="B16" s="10"/>
      <c r="C16" s="11" t="s">
        <v>57</v>
      </c>
      <c r="D16" s="12">
        <v>10.199999999999999</v>
      </c>
      <c r="E16" s="13">
        <v>5.3</v>
      </c>
      <c r="F16" s="14">
        <f t="shared" si="0"/>
        <v>7.75</v>
      </c>
      <c r="G16" s="11">
        <v>97</v>
      </c>
      <c r="H16" s="11">
        <v>70</v>
      </c>
      <c r="I16" s="11">
        <f t="shared" si="1"/>
        <v>83.5</v>
      </c>
      <c r="J16" s="11">
        <v>1006.4</v>
      </c>
      <c r="K16" s="11">
        <v>997.8</v>
      </c>
      <c r="L16" s="11">
        <f t="shared" si="2"/>
        <v>1002.0999999999999</v>
      </c>
      <c r="M16" s="11" t="s">
        <v>54</v>
      </c>
      <c r="N16" s="11">
        <v>19</v>
      </c>
      <c r="O16" s="11">
        <v>54.7</v>
      </c>
      <c r="P16" s="11">
        <v>19.8</v>
      </c>
      <c r="Q16" s="11">
        <v>7.6</v>
      </c>
      <c r="S16" s="8" t="s">
        <v>23</v>
      </c>
      <c r="T16" s="16"/>
      <c r="U16" s="16"/>
      <c r="V16" s="20">
        <v>1</v>
      </c>
    </row>
    <row r="17" spans="1:22" x14ac:dyDescent="0.25">
      <c r="A17" s="7">
        <v>14</v>
      </c>
      <c r="B17" s="10"/>
      <c r="C17" s="11" t="s">
        <v>58</v>
      </c>
      <c r="D17" s="12">
        <v>9.1</v>
      </c>
      <c r="E17" s="13">
        <v>3.2</v>
      </c>
      <c r="F17" s="14">
        <f t="shared" si="0"/>
        <v>6.15</v>
      </c>
      <c r="G17" s="11">
        <v>95</v>
      </c>
      <c r="H17" s="11">
        <v>70</v>
      </c>
      <c r="I17" s="11">
        <f t="shared" si="1"/>
        <v>82.5</v>
      </c>
      <c r="J17" s="11">
        <v>1007.9</v>
      </c>
      <c r="K17" s="11">
        <v>996.9</v>
      </c>
      <c r="L17" s="11">
        <f t="shared" si="2"/>
        <v>1002.4</v>
      </c>
      <c r="M17" s="11" t="s">
        <v>59</v>
      </c>
      <c r="N17" s="11">
        <v>6.3</v>
      </c>
      <c r="O17" s="11">
        <v>28.8</v>
      </c>
      <c r="P17" s="11">
        <v>0</v>
      </c>
      <c r="Q17" s="11">
        <v>0</v>
      </c>
      <c r="S17" s="8" t="s">
        <v>24</v>
      </c>
      <c r="T17" s="16"/>
      <c r="U17" s="16"/>
      <c r="V17" s="20">
        <v>4</v>
      </c>
    </row>
    <row r="18" spans="1:22" x14ac:dyDescent="0.25">
      <c r="A18" s="7">
        <v>15</v>
      </c>
      <c r="B18" s="10"/>
      <c r="C18" s="11" t="s">
        <v>60</v>
      </c>
      <c r="D18" s="12">
        <v>11.3</v>
      </c>
      <c r="E18" s="13">
        <v>2.4</v>
      </c>
      <c r="F18" s="14">
        <f t="shared" si="0"/>
        <v>6.8500000000000005</v>
      </c>
      <c r="G18" s="11">
        <v>98</v>
      </c>
      <c r="H18" s="11">
        <v>52</v>
      </c>
      <c r="I18" s="11">
        <f t="shared" si="1"/>
        <v>75</v>
      </c>
      <c r="J18" s="11">
        <v>1013.5</v>
      </c>
      <c r="K18" s="11">
        <v>1005.9</v>
      </c>
      <c r="L18" s="11">
        <f t="shared" si="2"/>
        <v>1009.7</v>
      </c>
      <c r="M18" s="11" t="s">
        <v>54</v>
      </c>
      <c r="N18" s="11">
        <v>10.199999999999999</v>
      </c>
      <c r="O18" s="11">
        <v>43.6</v>
      </c>
      <c r="P18" s="11">
        <v>3.1</v>
      </c>
      <c r="Q18" s="11">
        <v>1.8</v>
      </c>
      <c r="S18" s="8" t="s">
        <v>25</v>
      </c>
      <c r="T18" s="16"/>
      <c r="U18" s="16"/>
      <c r="V18" s="20">
        <v>1</v>
      </c>
    </row>
    <row r="19" spans="1:22" x14ac:dyDescent="0.25">
      <c r="A19" s="7">
        <v>16</v>
      </c>
      <c r="B19" s="10"/>
      <c r="C19" s="11" t="s">
        <v>61</v>
      </c>
      <c r="D19" s="12">
        <v>9.6999999999999993</v>
      </c>
      <c r="E19" s="13">
        <v>4</v>
      </c>
      <c r="F19" s="14">
        <f t="shared" si="0"/>
        <v>6.85</v>
      </c>
      <c r="G19" s="11">
        <v>94</v>
      </c>
      <c r="H19" s="11">
        <v>64</v>
      </c>
      <c r="I19" s="11">
        <f t="shared" si="1"/>
        <v>79</v>
      </c>
      <c r="J19" s="11">
        <v>1017.1</v>
      </c>
      <c r="K19" s="11">
        <v>1004.3</v>
      </c>
      <c r="L19" s="11">
        <f t="shared" si="2"/>
        <v>1010.7</v>
      </c>
      <c r="M19" s="11" t="s">
        <v>52</v>
      </c>
      <c r="N19" s="11">
        <v>14.1</v>
      </c>
      <c r="O19" s="11">
        <v>38.5</v>
      </c>
      <c r="P19" s="11">
        <v>6.1</v>
      </c>
      <c r="Q19" s="11">
        <v>3.8</v>
      </c>
      <c r="S19" s="8" t="s">
        <v>27</v>
      </c>
      <c r="T19" s="16"/>
      <c r="U19" s="16"/>
      <c r="V19" s="20">
        <v>0</v>
      </c>
    </row>
    <row r="20" spans="1:22" x14ac:dyDescent="0.25">
      <c r="A20" s="7">
        <v>17</v>
      </c>
      <c r="B20" s="10"/>
      <c r="C20" s="11" t="s">
        <v>62</v>
      </c>
      <c r="D20" s="12">
        <v>12.3</v>
      </c>
      <c r="E20" s="13">
        <v>6.5</v>
      </c>
      <c r="F20" s="14">
        <f t="shared" si="0"/>
        <v>9.4</v>
      </c>
      <c r="G20" s="11">
        <v>98</v>
      </c>
      <c r="H20" s="11">
        <v>82</v>
      </c>
      <c r="I20" s="11">
        <f t="shared" si="1"/>
        <v>90</v>
      </c>
      <c r="J20" s="11">
        <v>1020</v>
      </c>
      <c r="K20" s="11">
        <v>1016</v>
      </c>
      <c r="L20" s="11">
        <f t="shared" si="2"/>
        <v>1018</v>
      </c>
      <c r="M20" s="11" t="s">
        <v>38</v>
      </c>
      <c r="N20" s="11">
        <v>10.4</v>
      </c>
      <c r="O20" s="11">
        <v>24.1</v>
      </c>
      <c r="P20" s="11">
        <v>0</v>
      </c>
      <c r="Q20" s="11">
        <v>0</v>
      </c>
      <c r="S20" s="8" t="s">
        <v>26</v>
      </c>
      <c r="T20" s="16"/>
      <c r="U20" s="16"/>
      <c r="V20" s="20">
        <v>1</v>
      </c>
    </row>
    <row r="21" spans="1:22" x14ac:dyDescent="0.25">
      <c r="A21" s="7">
        <v>18</v>
      </c>
      <c r="B21" s="10"/>
      <c r="C21" s="11" t="s">
        <v>63</v>
      </c>
      <c r="D21" s="12">
        <v>15.5</v>
      </c>
      <c r="E21" s="13">
        <v>7</v>
      </c>
      <c r="F21" s="14">
        <f t="shared" si="0"/>
        <v>11.25</v>
      </c>
      <c r="G21" s="11">
        <v>94</v>
      </c>
      <c r="H21" s="11">
        <v>38</v>
      </c>
      <c r="I21" s="11">
        <f t="shared" si="1"/>
        <v>66</v>
      </c>
      <c r="J21" s="11">
        <v>1026.8</v>
      </c>
      <c r="K21" s="11">
        <v>1019.8</v>
      </c>
      <c r="L21" s="11">
        <f t="shared" si="2"/>
        <v>1023.3</v>
      </c>
      <c r="M21" s="11" t="s">
        <v>44</v>
      </c>
      <c r="N21" s="11">
        <v>8.9</v>
      </c>
      <c r="O21" s="11">
        <v>31.3</v>
      </c>
      <c r="P21" s="11">
        <v>0</v>
      </c>
      <c r="Q21" s="11">
        <v>0</v>
      </c>
      <c r="S21" s="2"/>
      <c r="V21" s="3"/>
    </row>
    <row r="22" spans="1:22" x14ac:dyDescent="0.25">
      <c r="A22" s="7">
        <v>19</v>
      </c>
      <c r="B22" s="10"/>
      <c r="C22" s="11" t="s">
        <v>64</v>
      </c>
      <c r="D22" s="12">
        <v>17.2</v>
      </c>
      <c r="E22" s="13">
        <v>2.2999999999999998</v>
      </c>
      <c r="F22" s="14">
        <f t="shared" si="0"/>
        <v>9.75</v>
      </c>
      <c r="G22" s="11">
        <v>93</v>
      </c>
      <c r="H22" s="11">
        <v>43</v>
      </c>
      <c r="I22" s="11">
        <f t="shared" si="1"/>
        <v>68</v>
      </c>
      <c r="J22" s="11">
        <v>1027.5</v>
      </c>
      <c r="K22" s="11">
        <v>1023.2</v>
      </c>
      <c r="L22" s="11">
        <f t="shared" si="2"/>
        <v>1025.3499999999999</v>
      </c>
      <c r="M22" s="11" t="s">
        <v>50</v>
      </c>
      <c r="N22" s="11">
        <v>2.4</v>
      </c>
      <c r="O22" s="11">
        <v>13.3</v>
      </c>
      <c r="P22" s="11">
        <v>0</v>
      </c>
      <c r="Q22" s="11">
        <v>0</v>
      </c>
      <c r="S22" s="21">
        <v>46082</v>
      </c>
      <c r="T22" s="19"/>
      <c r="U22" s="19" t="s">
        <v>29</v>
      </c>
      <c r="V22" s="22" t="s">
        <v>30</v>
      </c>
    </row>
    <row r="23" spans="1:22" x14ac:dyDescent="0.25">
      <c r="A23" s="7">
        <v>20</v>
      </c>
      <c r="B23" s="10"/>
      <c r="C23" s="11" t="s">
        <v>65</v>
      </c>
      <c r="D23" s="12">
        <v>12.3</v>
      </c>
      <c r="E23" s="13">
        <v>2.4</v>
      </c>
      <c r="F23" s="14">
        <f t="shared" si="0"/>
        <v>7.3500000000000005</v>
      </c>
      <c r="G23" s="11">
        <v>98</v>
      </c>
      <c r="H23" s="11">
        <v>40</v>
      </c>
      <c r="I23" s="11">
        <f t="shared" si="1"/>
        <v>69</v>
      </c>
      <c r="J23" s="11">
        <v>1023.7</v>
      </c>
      <c r="K23" s="11">
        <v>1019.8</v>
      </c>
      <c r="L23" s="11">
        <f t="shared" si="2"/>
        <v>1021.75</v>
      </c>
      <c r="M23" s="11" t="s">
        <v>66</v>
      </c>
      <c r="N23" s="11">
        <v>4.8</v>
      </c>
      <c r="O23" s="11">
        <v>16.2</v>
      </c>
      <c r="P23" s="11">
        <v>0</v>
      </c>
      <c r="Q23" s="11">
        <v>0</v>
      </c>
      <c r="S23" s="23">
        <v>46082</v>
      </c>
      <c r="T23" s="16"/>
      <c r="U23" s="11">
        <v>0</v>
      </c>
      <c r="V23" s="11">
        <v>0</v>
      </c>
    </row>
    <row r="24" spans="1:22" x14ac:dyDescent="0.25">
      <c r="A24" s="7">
        <v>21</v>
      </c>
      <c r="B24" s="10"/>
      <c r="C24" s="11" t="s">
        <v>67</v>
      </c>
      <c r="D24" s="12">
        <v>9.9</v>
      </c>
      <c r="E24" s="13">
        <v>1</v>
      </c>
      <c r="F24" s="14">
        <f t="shared" si="0"/>
        <v>5.45</v>
      </c>
      <c r="G24" s="11">
        <v>99</v>
      </c>
      <c r="H24" s="11">
        <v>78</v>
      </c>
      <c r="I24" s="11">
        <f t="shared" si="1"/>
        <v>88.5</v>
      </c>
      <c r="J24" s="11">
        <v>1020.3</v>
      </c>
      <c r="K24" s="11">
        <v>1017.2</v>
      </c>
      <c r="L24" s="11">
        <f t="shared" si="2"/>
        <v>1018.75</v>
      </c>
      <c r="M24" s="11" t="s">
        <v>50</v>
      </c>
      <c r="N24" s="11">
        <v>5.0999999999999996</v>
      </c>
      <c r="O24" s="11">
        <v>22.7</v>
      </c>
      <c r="P24" s="11">
        <v>0</v>
      </c>
      <c r="Q24" s="11">
        <v>0</v>
      </c>
      <c r="S24" s="23">
        <v>46083</v>
      </c>
      <c r="T24" s="16"/>
      <c r="U24" s="11">
        <v>0</v>
      </c>
      <c r="V24" s="11">
        <v>0</v>
      </c>
    </row>
    <row r="25" spans="1:22" x14ac:dyDescent="0.25">
      <c r="A25" s="7">
        <v>22</v>
      </c>
      <c r="B25" s="10"/>
      <c r="C25" s="11" t="s">
        <v>68</v>
      </c>
      <c r="D25" s="12">
        <v>15.1</v>
      </c>
      <c r="E25" s="13">
        <v>2</v>
      </c>
      <c r="F25" s="14">
        <f t="shared" si="0"/>
        <v>8.5500000000000007</v>
      </c>
      <c r="G25" s="11">
        <v>99</v>
      </c>
      <c r="H25" s="11">
        <v>48</v>
      </c>
      <c r="I25" s="11">
        <f t="shared" si="1"/>
        <v>73.5</v>
      </c>
      <c r="J25" s="11">
        <v>1017.8</v>
      </c>
      <c r="K25" s="11">
        <v>1013.9</v>
      </c>
      <c r="L25" s="11">
        <f t="shared" si="2"/>
        <v>1015.8499999999999</v>
      </c>
      <c r="M25" s="11" t="s">
        <v>42</v>
      </c>
      <c r="N25" s="11">
        <v>4.4000000000000004</v>
      </c>
      <c r="O25" s="11">
        <v>15.1</v>
      </c>
      <c r="P25" s="11">
        <v>0</v>
      </c>
      <c r="Q25" s="11">
        <v>0</v>
      </c>
      <c r="S25" s="23">
        <v>46084</v>
      </c>
      <c r="T25" s="16"/>
      <c r="U25" s="11">
        <v>0</v>
      </c>
      <c r="V25" s="11">
        <v>0</v>
      </c>
    </row>
    <row r="26" spans="1:22" x14ac:dyDescent="0.25">
      <c r="A26" s="7">
        <v>23</v>
      </c>
      <c r="B26" s="10"/>
      <c r="C26" s="11" t="s">
        <v>69</v>
      </c>
      <c r="D26" s="12">
        <v>13.2</v>
      </c>
      <c r="E26" s="13">
        <v>2.4</v>
      </c>
      <c r="F26" s="14">
        <f t="shared" si="0"/>
        <v>7.8</v>
      </c>
      <c r="G26" s="11">
        <v>99</v>
      </c>
      <c r="H26" s="11">
        <v>57</v>
      </c>
      <c r="I26" s="11">
        <f t="shared" si="1"/>
        <v>78</v>
      </c>
      <c r="J26" s="11">
        <v>1019.2</v>
      </c>
      <c r="K26" s="11">
        <v>1015.3</v>
      </c>
      <c r="L26" s="11">
        <f t="shared" si="2"/>
        <v>1017.25</v>
      </c>
      <c r="M26" s="11" t="s">
        <v>70</v>
      </c>
      <c r="N26" s="11">
        <v>2.5</v>
      </c>
      <c r="O26" s="11">
        <v>14.8</v>
      </c>
      <c r="P26" s="11">
        <v>0</v>
      </c>
      <c r="Q26" s="11">
        <v>0</v>
      </c>
      <c r="S26" s="23">
        <v>46085</v>
      </c>
      <c r="T26" s="16"/>
      <c r="U26" s="11">
        <v>0</v>
      </c>
      <c r="V26" s="11">
        <v>0</v>
      </c>
    </row>
    <row r="27" spans="1:22" x14ac:dyDescent="0.25">
      <c r="A27" s="7">
        <v>24</v>
      </c>
      <c r="B27" s="10"/>
      <c r="C27" s="11" t="s">
        <v>71</v>
      </c>
      <c r="D27" s="12">
        <v>13.2</v>
      </c>
      <c r="E27" s="13">
        <v>6.9</v>
      </c>
      <c r="F27" s="14">
        <f t="shared" si="0"/>
        <v>10.050000000000001</v>
      </c>
      <c r="G27" s="11">
        <v>93</v>
      </c>
      <c r="H27" s="11">
        <v>67</v>
      </c>
      <c r="I27" s="11">
        <f t="shared" si="1"/>
        <v>80</v>
      </c>
      <c r="J27" s="11">
        <v>1018.4</v>
      </c>
      <c r="K27" s="11">
        <v>999.2</v>
      </c>
      <c r="L27" s="11">
        <f t="shared" si="2"/>
        <v>1008.8</v>
      </c>
      <c r="M27" s="11" t="s">
        <v>54</v>
      </c>
      <c r="N27" s="11">
        <v>18.100000000000001</v>
      </c>
      <c r="O27" s="11">
        <v>53.3</v>
      </c>
      <c r="P27" s="11">
        <v>0</v>
      </c>
      <c r="Q27" s="11">
        <v>0</v>
      </c>
      <c r="S27" s="23">
        <v>46086</v>
      </c>
      <c r="T27" s="16"/>
      <c r="U27" s="11">
        <v>0</v>
      </c>
      <c r="V27" s="11">
        <v>0</v>
      </c>
    </row>
    <row r="28" spans="1:22" x14ac:dyDescent="0.25">
      <c r="A28" s="7">
        <v>25</v>
      </c>
      <c r="B28" s="10"/>
      <c r="C28" s="11" t="s">
        <v>72</v>
      </c>
      <c r="D28" s="12">
        <v>11.5</v>
      </c>
      <c r="E28" s="13">
        <v>3.9</v>
      </c>
      <c r="F28" s="14">
        <f t="shared" si="0"/>
        <v>7.7</v>
      </c>
      <c r="G28" s="11">
        <v>94</v>
      </c>
      <c r="H28" s="11">
        <v>65</v>
      </c>
      <c r="I28" s="11">
        <f t="shared" si="1"/>
        <v>79.5</v>
      </c>
      <c r="J28" s="11">
        <v>1007.3</v>
      </c>
      <c r="K28" s="11">
        <v>993.4</v>
      </c>
      <c r="L28" s="11">
        <f t="shared" si="2"/>
        <v>1000.3499999999999</v>
      </c>
      <c r="M28" s="11" t="s">
        <v>52</v>
      </c>
      <c r="N28" s="11">
        <v>22.5</v>
      </c>
      <c r="O28" s="11">
        <v>61.9</v>
      </c>
      <c r="P28" s="11">
        <v>7.6</v>
      </c>
      <c r="Q28" s="11">
        <v>5.3</v>
      </c>
      <c r="S28" s="23">
        <v>46087</v>
      </c>
      <c r="T28" s="16"/>
      <c r="U28" s="11">
        <v>0</v>
      </c>
      <c r="V28" s="11">
        <v>0</v>
      </c>
    </row>
    <row r="29" spans="1:22" x14ac:dyDescent="0.25">
      <c r="A29" s="7">
        <v>26</v>
      </c>
      <c r="B29" s="10"/>
      <c r="C29" s="11" t="s">
        <v>73</v>
      </c>
      <c r="D29" s="12">
        <v>6.6</v>
      </c>
      <c r="E29" s="13">
        <v>0.9</v>
      </c>
      <c r="F29" s="14">
        <f t="shared" si="0"/>
        <v>3.75</v>
      </c>
      <c r="G29" s="11">
        <v>95</v>
      </c>
      <c r="H29" s="11">
        <v>64</v>
      </c>
      <c r="I29" s="11">
        <f t="shared" si="1"/>
        <v>79.5</v>
      </c>
      <c r="J29" s="11">
        <v>1019.5</v>
      </c>
      <c r="K29" s="11">
        <v>1007.6</v>
      </c>
      <c r="L29" s="11">
        <f t="shared" si="2"/>
        <v>1013.55</v>
      </c>
      <c r="M29" s="11" t="s">
        <v>74</v>
      </c>
      <c r="N29" s="11">
        <v>10.7</v>
      </c>
      <c r="O29" s="11">
        <v>36.700000000000003</v>
      </c>
      <c r="P29" s="11">
        <v>3.1</v>
      </c>
      <c r="Q29" s="11">
        <v>2.8</v>
      </c>
      <c r="S29" s="23">
        <v>46088</v>
      </c>
      <c r="T29" s="16"/>
      <c r="U29" s="11">
        <v>0</v>
      </c>
      <c r="V29" s="11">
        <v>0</v>
      </c>
    </row>
    <row r="30" spans="1:22" x14ac:dyDescent="0.25">
      <c r="A30" s="7">
        <v>27</v>
      </c>
      <c r="B30" s="10"/>
      <c r="C30" s="11" t="s">
        <v>75</v>
      </c>
      <c r="D30" s="12">
        <v>9.9</v>
      </c>
      <c r="E30" s="13">
        <v>0.6</v>
      </c>
      <c r="F30" s="14">
        <f t="shared" si="0"/>
        <v>5.25</v>
      </c>
      <c r="G30" s="11">
        <v>92</v>
      </c>
      <c r="H30" s="11">
        <v>53</v>
      </c>
      <c r="I30" s="11">
        <f t="shared" si="1"/>
        <v>72.5</v>
      </c>
      <c r="J30" s="11">
        <v>1021.3</v>
      </c>
      <c r="K30" s="11">
        <v>1014.5</v>
      </c>
      <c r="L30" s="11">
        <f t="shared" si="2"/>
        <v>1017.9</v>
      </c>
      <c r="M30" s="11" t="s">
        <v>54</v>
      </c>
      <c r="N30" s="11">
        <v>12.8</v>
      </c>
      <c r="O30" s="11">
        <v>34.9</v>
      </c>
      <c r="P30" s="11">
        <v>1.5</v>
      </c>
      <c r="Q30" s="11">
        <v>0.3</v>
      </c>
      <c r="S30" s="23">
        <v>46089</v>
      </c>
      <c r="T30" s="16"/>
      <c r="U30" s="11">
        <v>0</v>
      </c>
      <c r="V30" s="11">
        <v>0</v>
      </c>
    </row>
    <row r="31" spans="1:22" x14ac:dyDescent="0.25">
      <c r="A31" s="7">
        <v>28</v>
      </c>
      <c r="B31" s="10"/>
      <c r="C31" s="11" t="s">
        <v>76</v>
      </c>
      <c r="D31" s="12">
        <v>8.6999999999999993</v>
      </c>
      <c r="E31" s="13">
        <v>4</v>
      </c>
      <c r="F31" s="14">
        <f t="shared" si="0"/>
        <v>6.35</v>
      </c>
      <c r="G31" s="11">
        <v>97</v>
      </c>
      <c r="H31" s="11">
        <v>65</v>
      </c>
      <c r="I31" s="11">
        <f t="shared" si="1"/>
        <v>81</v>
      </c>
      <c r="J31" s="11">
        <v>1023.3</v>
      </c>
      <c r="K31" s="11">
        <v>1013.6</v>
      </c>
      <c r="L31" s="11">
        <f t="shared" si="2"/>
        <v>1018.45</v>
      </c>
      <c r="M31" s="11" t="s">
        <v>52</v>
      </c>
      <c r="N31" s="11">
        <v>12.4</v>
      </c>
      <c r="O31" s="11">
        <v>34.200000000000003</v>
      </c>
      <c r="P31" s="11">
        <v>3.1</v>
      </c>
      <c r="Q31" s="11">
        <v>1.8</v>
      </c>
      <c r="S31" s="23">
        <v>46090</v>
      </c>
      <c r="T31" s="16"/>
      <c r="U31" s="11">
        <v>0</v>
      </c>
      <c r="V31" s="11">
        <v>0</v>
      </c>
    </row>
    <row r="32" spans="1:22" x14ac:dyDescent="0.25">
      <c r="A32" s="7">
        <v>29</v>
      </c>
      <c r="B32" s="10"/>
      <c r="C32" s="11" t="s">
        <v>77</v>
      </c>
      <c r="D32" s="12">
        <v>9.9</v>
      </c>
      <c r="E32" s="13">
        <v>3.9</v>
      </c>
      <c r="F32" s="14">
        <f t="shared" si="0"/>
        <v>6.9</v>
      </c>
      <c r="G32" s="11">
        <v>96</v>
      </c>
      <c r="H32" s="11">
        <v>57</v>
      </c>
      <c r="I32" s="11">
        <f t="shared" si="1"/>
        <v>76.5</v>
      </c>
      <c r="J32" s="11">
        <v>1027.0999999999999</v>
      </c>
      <c r="K32" s="11">
        <v>1011.6</v>
      </c>
      <c r="L32" s="11">
        <f t="shared" si="2"/>
        <v>1019.3499999999999</v>
      </c>
      <c r="M32" s="11" t="s">
        <v>59</v>
      </c>
      <c r="N32" s="11">
        <v>14.3</v>
      </c>
      <c r="O32" s="11">
        <v>60.5</v>
      </c>
      <c r="P32" s="11">
        <v>9.1</v>
      </c>
      <c r="Q32" s="11">
        <v>2.5</v>
      </c>
      <c r="S32" s="23">
        <v>46091</v>
      </c>
      <c r="T32" s="16"/>
      <c r="U32" s="11">
        <v>0</v>
      </c>
      <c r="V32" s="11">
        <v>0</v>
      </c>
    </row>
    <row r="33" spans="1:22" x14ac:dyDescent="0.25">
      <c r="A33" s="7">
        <v>30</v>
      </c>
      <c r="B33" s="10"/>
      <c r="C33" s="11" t="s">
        <v>78</v>
      </c>
      <c r="D33" s="12">
        <v>9.3000000000000007</v>
      </c>
      <c r="E33" s="13">
        <v>4.8</v>
      </c>
      <c r="F33" s="14">
        <f t="shared" si="0"/>
        <v>7.0500000000000007</v>
      </c>
      <c r="G33" s="11">
        <v>97</v>
      </c>
      <c r="H33" s="11">
        <v>69</v>
      </c>
      <c r="I33" s="11">
        <f t="shared" si="1"/>
        <v>83</v>
      </c>
      <c r="J33" s="11">
        <v>1022.2</v>
      </c>
      <c r="K33" s="11">
        <v>1010.1</v>
      </c>
      <c r="L33" s="11">
        <f t="shared" si="2"/>
        <v>1016.1500000000001</v>
      </c>
      <c r="M33" s="11" t="s">
        <v>70</v>
      </c>
      <c r="N33" s="11">
        <v>17.5</v>
      </c>
      <c r="O33" s="11">
        <v>70.900000000000006</v>
      </c>
      <c r="P33" s="11">
        <v>9.1</v>
      </c>
      <c r="Q33" s="11">
        <v>3.6</v>
      </c>
      <c r="S33" s="23">
        <v>46092</v>
      </c>
      <c r="T33" s="16"/>
      <c r="U33" s="11">
        <v>0</v>
      </c>
      <c r="V33" s="11">
        <v>0</v>
      </c>
    </row>
    <row r="34" spans="1:22" ht="15.75" thickBot="1" x14ac:dyDescent="0.3">
      <c r="A34" s="24">
        <v>31</v>
      </c>
      <c r="B34" s="25"/>
      <c r="C34" s="26" t="s">
        <v>79</v>
      </c>
      <c r="D34" s="27">
        <v>10.9</v>
      </c>
      <c r="E34" s="28">
        <v>5.2</v>
      </c>
      <c r="F34" s="29">
        <f t="shared" si="0"/>
        <v>8.0500000000000007</v>
      </c>
      <c r="G34" s="26">
        <v>95</v>
      </c>
      <c r="H34" s="26">
        <v>62</v>
      </c>
      <c r="I34" s="26">
        <f t="shared" si="1"/>
        <v>78.5</v>
      </c>
      <c r="J34" s="26">
        <v>1027.4000000000001</v>
      </c>
      <c r="K34" s="26">
        <v>1022.2</v>
      </c>
      <c r="L34" s="26">
        <f t="shared" si="2"/>
        <v>1024.8000000000002</v>
      </c>
      <c r="M34" s="26" t="s">
        <v>70</v>
      </c>
      <c r="N34" s="26">
        <v>7</v>
      </c>
      <c r="O34" s="26">
        <v>29.2</v>
      </c>
      <c r="P34" s="26">
        <v>0</v>
      </c>
      <c r="Q34" s="26">
        <v>0</v>
      </c>
      <c r="S34" s="23">
        <v>46093</v>
      </c>
      <c r="T34" s="16"/>
      <c r="U34" s="11">
        <v>0</v>
      </c>
      <c r="V34" s="11">
        <v>0</v>
      </c>
    </row>
    <row r="35" spans="1:22" ht="15.75" thickBot="1" x14ac:dyDescent="0.3">
      <c r="A35" s="30" t="s">
        <v>9</v>
      </c>
      <c r="B35" s="31"/>
      <c r="C35" s="32" t="s">
        <v>80</v>
      </c>
      <c r="D35" s="33">
        <f t="shared" ref="D35:L35" si="3">AVERAGE(D4:D34)</f>
        <v>12.412903225806451</v>
      </c>
      <c r="E35" s="34">
        <f t="shared" si="3"/>
        <v>4.1741935483870982</v>
      </c>
      <c r="F35" s="35">
        <f t="shared" si="3"/>
        <v>8.2935483870967754</v>
      </c>
      <c r="G35" s="36">
        <f t="shared" si="3"/>
        <v>95.774193548387103</v>
      </c>
      <c r="H35" s="36">
        <f t="shared" si="3"/>
        <v>62.354838709677416</v>
      </c>
      <c r="I35" s="36">
        <f t="shared" si="3"/>
        <v>79.064516129032256</v>
      </c>
      <c r="J35" s="36">
        <f t="shared" si="3"/>
        <v>1020.3870967741935</v>
      </c>
      <c r="K35" s="36">
        <f t="shared" si="3"/>
        <v>1012.8612903225805</v>
      </c>
      <c r="L35" s="36">
        <f t="shared" si="3"/>
        <v>1016.624193548387</v>
      </c>
      <c r="M35" s="36" t="s">
        <v>38</v>
      </c>
      <c r="N35" s="36">
        <f>AVERAGE(N4:N34)</f>
        <v>9.4645161290322584</v>
      </c>
      <c r="O35" s="36">
        <f>MAX(O4:O34)</f>
        <v>70.900000000000006</v>
      </c>
      <c r="P35" s="36">
        <f>MAX(P4:P34)</f>
        <v>19.8</v>
      </c>
      <c r="Q35" s="37">
        <f>SUM(Q4:Q34)</f>
        <v>37.200000000000003</v>
      </c>
      <c r="R35" s="1"/>
      <c r="S35" s="23">
        <v>46094</v>
      </c>
      <c r="T35" s="16"/>
      <c r="U35" s="11">
        <v>0</v>
      </c>
      <c r="V35" s="11">
        <v>0</v>
      </c>
    </row>
    <row r="36" spans="1:22" x14ac:dyDescent="0.2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3">
        <v>46095</v>
      </c>
      <c r="T36" s="16"/>
      <c r="U36" s="11">
        <v>0</v>
      </c>
      <c r="V36" s="11">
        <v>0</v>
      </c>
    </row>
    <row r="37" spans="1:22" x14ac:dyDescent="0.25">
      <c r="R37" s="1"/>
      <c r="S37" s="23">
        <v>46096</v>
      </c>
      <c r="T37" s="16"/>
      <c r="U37" s="11">
        <v>0</v>
      </c>
      <c r="V37" s="11">
        <v>0</v>
      </c>
    </row>
    <row r="38" spans="1:22" x14ac:dyDescent="0.25">
      <c r="S38" s="23">
        <v>46097</v>
      </c>
      <c r="T38" s="16"/>
      <c r="U38" s="11">
        <v>0</v>
      </c>
      <c r="V38" s="11">
        <v>0</v>
      </c>
    </row>
    <row r="39" spans="1:22" x14ac:dyDescent="0.25">
      <c r="S39" s="23">
        <v>46098</v>
      </c>
      <c r="T39" s="16"/>
      <c r="U39" s="11">
        <v>0</v>
      </c>
      <c r="V39" s="11">
        <v>0</v>
      </c>
    </row>
    <row r="40" spans="1:22" x14ac:dyDescent="0.25">
      <c r="S40" s="23">
        <v>46099</v>
      </c>
      <c r="T40" s="16"/>
      <c r="U40" s="11">
        <v>0</v>
      </c>
      <c r="V40" s="11">
        <v>0</v>
      </c>
    </row>
    <row r="41" spans="1:22" x14ac:dyDescent="0.25">
      <c r="S41" s="23">
        <v>46100</v>
      </c>
      <c r="T41" s="16"/>
      <c r="U41" s="11">
        <v>0</v>
      </c>
      <c r="V41" s="11">
        <v>0</v>
      </c>
    </row>
    <row r="42" spans="1:22" x14ac:dyDescent="0.25">
      <c r="S42" s="23">
        <v>46101</v>
      </c>
      <c r="T42" s="16"/>
      <c r="U42" s="11">
        <v>0</v>
      </c>
      <c r="V42" s="11">
        <v>0</v>
      </c>
    </row>
    <row r="43" spans="1:22" x14ac:dyDescent="0.25">
      <c r="S43" s="23">
        <v>46102</v>
      </c>
      <c r="T43" s="16"/>
      <c r="U43" s="11">
        <v>0</v>
      </c>
      <c r="V43" s="11">
        <v>0</v>
      </c>
    </row>
    <row r="44" spans="1:22" x14ac:dyDescent="0.25">
      <c r="S44" s="23">
        <v>46103</v>
      </c>
      <c r="T44" s="16"/>
      <c r="U44" s="11">
        <v>0</v>
      </c>
      <c r="V44" s="11">
        <v>0</v>
      </c>
    </row>
    <row r="45" spans="1:22" x14ac:dyDescent="0.25">
      <c r="S45" s="23">
        <v>46104</v>
      </c>
      <c r="T45" s="16"/>
      <c r="U45" s="11">
        <v>0</v>
      </c>
      <c r="V45" s="11">
        <v>0</v>
      </c>
    </row>
    <row r="46" spans="1:22" x14ac:dyDescent="0.25">
      <c r="S46" s="23">
        <v>46105</v>
      </c>
      <c r="T46" s="16"/>
      <c r="U46" s="11">
        <v>0</v>
      </c>
      <c r="V46" s="11">
        <v>0</v>
      </c>
    </row>
    <row r="47" spans="1:22" x14ac:dyDescent="0.25">
      <c r="S47" s="23">
        <v>46106</v>
      </c>
      <c r="T47" s="16"/>
      <c r="U47" s="11">
        <v>0</v>
      </c>
      <c r="V47" s="11">
        <v>0</v>
      </c>
    </row>
    <row r="48" spans="1:22" x14ac:dyDescent="0.25">
      <c r="S48" s="23">
        <v>46107</v>
      </c>
      <c r="T48" s="16"/>
      <c r="U48" s="11">
        <v>0</v>
      </c>
      <c r="V48" s="11">
        <v>0</v>
      </c>
    </row>
    <row r="49" spans="19:22" x14ac:dyDescent="0.25">
      <c r="S49" s="23">
        <v>46108</v>
      </c>
      <c r="T49" s="16"/>
      <c r="U49" s="11">
        <v>0</v>
      </c>
      <c r="V49" s="11">
        <v>0</v>
      </c>
    </row>
    <row r="50" spans="19:22" x14ac:dyDescent="0.25">
      <c r="S50" s="23">
        <v>46109</v>
      </c>
      <c r="T50" s="16"/>
      <c r="U50" s="11">
        <v>0</v>
      </c>
      <c r="V50" s="11">
        <v>0</v>
      </c>
    </row>
    <row r="51" spans="19:22" x14ac:dyDescent="0.25">
      <c r="S51" s="23">
        <v>46110</v>
      </c>
      <c r="T51" s="16"/>
      <c r="U51" s="11">
        <v>0</v>
      </c>
      <c r="V51" s="11">
        <v>0</v>
      </c>
    </row>
    <row r="52" spans="19:22" x14ac:dyDescent="0.25">
      <c r="S52" s="23">
        <v>46111</v>
      </c>
      <c r="T52" s="16"/>
      <c r="U52" s="11">
        <v>0</v>
      </c>
      <c r="V52" s="11">
        <v>0</v>
      </c>
    </row>
    <row r="53" spans="19:22" x14ac:dyDescent="0.25">
      <c r="S53" s="23">
        <v>46112</v>
      </c>
      <c r="T53" s="16"/>
      <c r="U53" s="11">
        <v>0</v>
      </c>
      <c r="V53" s="11">
        <v>0</v>
      </c>
    </row>
    <row r="54" spans="19:22" x14ac:dyDescent="0.25">
      <c r="S54" s="8" t="s">
        <v>28</v>
      </c>
      <c r="T54" s="16"/>
      <c r="U54" s="15">
        <f>SUM(U23:U53)</f>
        <v>0</v>
      </c>
      <c r="V54" s="15">
        <f>SUM(V23:V53)</f>
        <v>0</v>
      </c>
    </row>
  </sheetData>
  <pageMargins left="0.7" right="0.7" top="0.75" bottom="0.75" header="0.3" footer="0.3"/>
  <pageSetup paperSize="9" orientation="portrait" r:id="rId1"/>
  <ignoredErrors>
    <ignoredError sqref="U3:V6 V9 V7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086C-AECA-4808-99DC-57FCA2158B9B}">
  <dimension ref="B2:C26"/>
  <sheetViews>
    <sheetView workbookViewId="0">
      <selection activeCell="G30" sqref="G30"/>
    </sheetView>
  </sheetViews>
  <sheetFormatPr defaultRowHeight="15" x14ac:dyDescent="0.25"/>
  <sheetData>
    <row r="2" spans="2:3" x14ac:dyDescent="0.25">
      <c r="C2" s="46"/>
    </row>
    <row r="3" spans="2:3" x14ac:dyDescent="0.25">
      <c r="B3" s="39">
        <v>2004</v>
      </c>
      <c r="C3" s="43">
        <v>11</v>
      </c>
    </row>
    <row r="4" spans="2:3" x14ac:dyDescent="0.25">
      <c r="B4" s="45">
        <v>2005</v>
      </c>
      <c r="C4" s="44">
        <v>7</v>
      </c>
    </row>
    <row r="5" spans="2:3" x14ac:dyDescent="0.25">
      <c r="B5" s="39">
        <v>2006</v>
      </c>
      <c r="C5" s="43">
        <v>17</v>
      </c>
    </row>
    <row r="6" spans="2:3" x14ac:dyDescent="0.25">
      <c r="B6" s="39">
        <v>2007</v>
      </c>
      <c r="C6" s="43">
        <v>0</v>
      </c>
    </row>
    <row r="7" spans="2:3" x14ac:dyDescent="0.25">
      <c r="B7" s="39">
        <v>2008</v>
      </c>
      <c r="C7" s="43">
        <v>5</v>
      </c>
    </row>
    <row r="8" spans="2:3" x14ac:dyDescent="0.25">
      <c r="B8" s="39">
        <v>2009</v>
      </c>
      <c r="C8" s="43">
        <v>2</v>
      </c>
    </row>
    <row r="9" spans="2:3" x14ac:dyDescent="0.25">
      <c r="B9" s="39">
        <v>2010</v>
      </c>
      <c r="C9" s="43">
        <v>8</v>
      </c>
    </row>
    <row r="10" spans="2:3" x14ac:dyDescent="0.25">
      <c r="B10" s="39">
        <v>2011</v>
      </c>
      <c r="C10" s="43">
        <v>7</v>
      </c>
    </row>
    <row r="11" spans="2:3" x14ac:dyDescent="0.25">
      <c r="B11" s="39">
        <v>2012</v>
      </c>
      <c r="C11" s="43">
        <v>0</v>
      </c>
    </row>
    <row r="12" spans="2:3" x14ac:dyDescent="0.25">
      <c r="B12" s="39">
        <v>2013</v>
      </c>
      <c r="C12" s="43">
        <v>17</v>
      </c>
    </row>
    <row r="13" spans="2:3" x14ac:dyDescent="0.25">
      <c r="B13" s="39">
        <v>2014</v>
      </c>
      <c r="C13" s="43">
        <v>0</v>
      </c>
    </row>
    <row r="14" spans="2:3" x14ac:dyDescent="0.25">
      <c r="B14" s="39">
        <v>2015</v>
      </c>
      <c r="C14" s="43">
        <v>0</v>
      </c>
    </row>
    <row r="15" spans="2:3" x14ac:dyDescent="0.25">
      <c r="B15" s="39">
        <v>2016</v>
      </c>
      <c r="C15" s="43">
        <v>8</v>
      </c>
    </row>
    <row r="16" spans="2:3" x14ac:dyDescent="0.25">
      <c r="B16" s="39">
        <v>2017</v>
      </c>
      <c r="C16" s="43">
        <v>0</v>
      </c>
    </row>
    <row r="17" spans="2:3" x14ac:dyDescent="0.25">
      <c r="B17" s="39">
        <v>2018</v>
      </c>
      <c r="C17" s="43">
        <v>7</v>
      </c>
    </row>
    <row r="18" spans="2:3" x14ac:dyDescent="0.25">
      <c r="B18" s="39">
        <v>2019</v>
      </c>
      <c r="C18" s="43">
        <v>0</v>
      </c>
    </row>
    <row r="19" spans="2:3" x14ac:dyDescent="0.25">
      <c r="B19" s="39">
        <v>2020</v>
      </c>
      <c r="C19" s="43">
        <v>4</v>
      </c>
    </row>
    <row r="20" spans="2:3" x14ac:dyDescent="0.25">
      <c r="B20" s="39">
        <v>2021</v>
      </c>
      <c r="C20" s="43">
        <v>3</v>
      </c>
    </row>
    <row r="21" spans="2:3" x14ac:dyDescent="0.25">
      <c r="B21" s="41">
        <v>2022</v>
      </c>
      <c r="C21" s="42">
        <v>5</v>
      </c>
    </row>
    <row r="22" spans="2:3" x14ac:dyDescent="0.25">
      <c r="B22" s="41">
        <v>2023</v>
      </c>
      <c r="C22" s="42">
        <v>5</v>
      </c>
    </row>
    <row r="23" spans="2:3" x14ac:dyDescent="0.25">
      <c r="B23" s="41">
        <v>2024</v>
      </c>
      <c r="C23" s="40">
        <v>0</v>
      </c>
    </row>
    <row r="24" spans="2:3" x14ac:dyDescent="0.25">
      <c r="B24" s="39">
        <v>2025</v>
      </c>
      <c r="C24" s="38">
        <v>7</v>
      </c>
    </row>
    <row r="25" spans="2:3" x14ac:dyDescent="0.25">
      <c r="B25" s="39">
        <v>2026</v>
      </c>
      <c r="C25" s="38">
        <v>0</v>
      </c>
    </row>
    <row r="26" spans="2:3" x14ac:dyDescent="0.25">
      <c r="C26" s="47">
        <f>AVERAGE(C3:C25)</f>
        <v>4.9130434782608692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maart 2025</vt:lpstr>
      <vt:lpstr>vorstdagen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RDV</dc:creator>
  <cp:lastModifiedBy>R.C. de V</cp:lastModifiedBy>
  <dcterms:created xsi:type="dcterms:W3CDTF">2019-05-19T15:27:50Z</dcterms:created>
  <dcterms:modified xsi:type="dcterms:W3CDTF">2026-04-01T07:55:37Z</dcterms:modified>
</cp:coreProperties>
</file>