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 - WEERARCHIEF\2025\05 - Mei\"/>
    </mc:Choice>
  </mc:AlternateContent>
  <xr:revisionPtr revIDLastSave="0" documentId="13_ncr:1_{52E68D2C-3084-4218-A365-AA9D4DE70E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i 2025" sheetId="1" r:id="rId1"/>
    <sheet name="zomerse dagen in mei" sheetId="3" r:id="rId2"/>
    <sheet name="lente 2025" sheetId="4" r:id="rId3"/>
  </sheets>
  <calcPr calcId="191029" concurrentCalc="0"/>
</workbook>
</file>

<file path=xl/calcChain.xml><?xml version="1.0" encoding="utf-8"?>
<calcChain xmlns="http://schemas.openxmlformats.org/spreadsheetml/2006/main">
  <c r="L34" i="1" l="1"/>
  <c r="I34" i="1"/>
  <c r="F34" i="1"/>
  <c r="L33" i="1"/>
  <c r="I33" i="1"/>
  <c r="F33" i="1"/>
  <c r="L32" i="1"/>
  <c r="I32" i="1"/>
  <c r="F32" i="1"/>
  <c r="L31" i="1"/>
  <c r="I31" i="1"/>
  <c r="F31" i="1"/>
  <c r="L30" i="1"/>
  <c r="I30" i="1"/>
  <c r="F30" i="1"/>
  <c r="L29" i="1"/>
  <c r="I29" i="1"/>
  <c r="F29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C5" i="4"/>
  <c r="D5" i="4"/>
  <c r="C23" i="4"/>
  <c r="D23" i="4"/>
  <c r="C25" i="3"/>
  <c r="L12" i="1"/>
  <c r="I12" i="1"/>
  <c r="F12" i="1"/>
  <c r="L11" i="1"/>
  <c r="I11" i="1"/>
  <c r="F11" i="1"/>
  <c r="L10" i="1"/>
  <c r="I10" i="1"/>
  <c r="F10" i="1"/>
  <c r="L9" i="1"/>
  <c r="I9" i="1"/>
  <c r="F9" i="1"/>
  <c r="L8" i="1"/>
  <c r="I8" i="1"/>
  <c r="F8" i="1"/>
  <c r="L7" i="1"/>
  <c r="I7" i="1"/>
  <c r="F7" i="1"/>
  <c r="L6" i="1"/>
  <c r="I6" i="1"/>
  <c r="F6" i="1"/>
  <c r="L5" i="1"/>
  <c r="I5" i="1"/>
  <c r="F5" i="1"/>
  <c r="L4" i="1"/>
  <c r="I4" i="1"/>
  <c r="F4" i="1"/>
  <c r="U9" i="1"/>
  <c r="U8" i="1"/>
  <c r="U7" i="1"/>
  <c r="V8" i="1"/>
  <c r="V54" i="1"/>
  <c r="U54" i="1"/>
  <c r="Q35" i="1"/>
  <c r="P35" i="1"/>
  <c r="O35" i="1"/>
  <c r="N35" i="1"/>
  <c r="K35" i="1"/>
  <c r="J35" i="1"/>
  <c r="H35" i="1"/>
  <c r="G35" i="1"/>
  <c r="E35" i="1"/>
  <c r="D35" i="1"/>
  <c r="V9" i="1"/>
  <c r="V7" i="1"/>
  <c r="V6" i="1"/>
  <c r="U6" i="1"/>
  <c r="V5" i="1"/>
  <c r="U5" i="1"/>
  <c r="V4" i="1"/>
  <c r="U4" i="1"/>
  <c r="V3" i="1"/>
  <c r="U3" i="1"/>
  <c r="I35" i="1"/>
  <c r="F35" i="1"/>
  <c r="L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R.C. de Vries</author>
  </authors>
  <commentList>
    <comment ref="C4" authorId="0" shapeId="0" xr:uid="{0A1F007E-DB5C-4CBF-8894-77066549F6DA}">
      <text>
        <r>
          <rPr>
            <b/>
            <sz val="9"/>
            <color indexed="81"/>
            <rFont val="Tahoma"/>
            <charset val="1"/>
          </rPr>
          <t>De eerste dag van mei verliep zeer zonnig, maar vooral behoorlijk warm voor de tijd van het jaar.</t>
        </r>
      </text>
    </comment>
    <comment ref="C5" authorId="0" shapeId="0" xr:uid="{9176A46D-7059-46AA-92A0-799BD8FD443B}">
      <text>
        <r>
          <rPr>
            <b/>
            <sz val="9"/>
            <color indexed="81"/>
            <rFont val="Tahoma"/>
            <charset val="1"/>
          </rPr>
          <t>Het was broeierig warm met rond het middaguur ook een onweersbui. Verder ook nog (flink) wat zon.</t>
        </r>
      </text>
    </comment>
    <comment ref="C6" authorId="0" shapeId="0" xr:uid="{6B974BCD-9DC2-42ED-997A-4D541C6B9C30}">
      <text>
        <r>
          <rPr>
            <b/>
            <sz val="9"/>
            <color indexed="81"/>
            <rFont val="Tahoma"/>
            <charset val="1"/>
          </rPr>
          <t>De zon was er geregeld bij, maar in de loop van de dag trokken er ook meer wolkenvelden over. Droog.</t>
        </r>
      </text>
    </comment>
    <comment ref="C7" authorId="0" shapeId="0" xr:uid="{C8F64A77-232E-4E61-8A3C-80A0B827C4C9}">
      <text>
        <r>
          <rPr>
            <b/>
            <sz val="9"/>
            <color indexed="81"/>
            <rFont val="Tahoma"/>
            <charset val="1"/>
          </rPr>
          <t>Er trokken flink wat wolkenvelden over met een spatje regen. Ook was er nog wat zon.</t>
        </r>
      </text>
    </comment>
    <comment ref="C8" authorId="0" shapeId="0" xr:uid="{09FE7984-0ADB-4294-A3FC-86397294C4FB}">
      <text>
        <r>
          <rPr>
            <b/>
            <sz val="9"/>
            <color indexed="81"/>
            <rFont val="Tahoma"/>
            <charset val="1"/>
          </rPr>
          <t>We zagen op Bevrijdingsdag een paar wolkenvelden, maar verder was er veel ruimte voor de zon.</t>
        </r>
      </text>
    </comment>
    <comment ref="C9" authorId="0" shapeId="0" xr:uid="{55C4AF01-E674-45A2-8DBD-B863586B5C2C}">
      <text>
        <r>
          <rPr>
            <b/>
            <sz val="9"/>
            <color indexed="81"/>
            <rFont val="Tahoma"/>
            <charset val="1"/>
          </rPr>
          <t>De bewolking speelt vaak een belangrijke rol, maar het bleef droog. Soms een beetje zon.</t>
        </r>
      </text>
    </comment>
    <comment ref="C10" authorId="0" shapeId="0" xr:uid="{AE6C6EA3-0CC8-45B9-9DF3-16F640BDB303}">
      <text>
        <r>
          <rPr>
            <b/>
            <sz val="9"/>
            <color indexed="81"/>
            <rFont val="Tahoma"/>
            <charset val="1"/>
          </rPr>
          <t>Er kwamen eerst nog veel wolken voor, maar in de loop van de dag was er meer zon.</t>
        </r>
      </text>
    </comment>
    <comment ref="C11" authorId="0" shapeId="0" xr:uid="{52D9E3A4-C768-4371-BF14-86A2AEE49C9E}">
      <text>
        <r>
          <rPr>
            <b/>
            <sz val="9"/>
            <color indexed="81"/>
            <rFont val="Tahoma"/>
            <charset val="1"/>
          </rPr>
          <t>Er kwamen in de middag vrij veel stapelwolken voor, maar het bleef droog. Er was ook nog zon.</t>
        </r>
      </text>
    </comment>
    <comment ref="C12" authorId="0" shapeId="0" xr:uid="{33C2C666-3D58-480B-8005-9FF1B67765D4}">
      <text>
        <r>
          <rPr>
            <b/>
            <sz val="9"/>
            <color indexed="81"/>
            <rFont val="Tahoma"/>
            <charset val="1"/>
          </rPr>
          <t>Er was flink wat zon, maar er kwamen in de middag ook vrij veel stapelwolken voor. Droog bleef het zeker wel.</t>
        </r>
      </text>
    </comment>
    <comment ref="C13" authorId="0" shapeId="0" xr:uid="{185B254A-0A94-4AC6-A397-6DCA477E4DB2}">
      <text>
        <r>
          <rPr>
            <b/>
            <sz val="9"/>
            <color indexed="81"/>
            <rFont val="Tahoma"/>
            <charset val="1"/>
          </rPr>
          <t>Er kwamen een paar sluierwolken voor, maar verder was het zonnig en droog.</t>
        </r>
      </text>
    </comment>
    <comment ref="C14" authorId="0" shapeId="0" xr:uid="{06400084-4D8E-4ADD-A63A-E0FED9C27231}">
      <text>
        <r>
          <rPr>
            <b/>
            <sz val="9"/>
            <color indexed="81"/>
            <rFont val="Tahoma"/>
            <charset val="1"/>
          </rPr>
          <t>Het was een zonnige en vooral ook warme moederdag met hoge temperaturen voor de tijd van het jaar.</t>
        </r>
      </text>
    </comment>
    <comment ref="C15" authorId="0" shapeId="0" xr:uid="{EE03FA95-42D7-411F-B40D-F53C922B4304}">
      <text>
        <r>
          <rPr>
            <b/>
            <sz val="9"/>
            <color indexed="81"/>
            <rFont val="Tahoma"/>
            <charset val="1"/>
          </rPr>
          <t>De lucht is strakblauw, maar het was iets minder warm in vergelijking met gisteren.</t>
        </r>
      </text>
    </comment>
    <comment ref="C16" authorId="0" shapeId="0" xr:uid="{09B7FAE8-907E-40B3-A699-67C03FEFC8E0}">
      <text>
        <r>
          <rPr>
            <b/>
            <sz val="9"/>
            <color indexed="81"/>
            <rFont val="Tahoma"/>
            <charset val="1"/>
          </rPr>
          <t>De lucht bleef helemaal blauw en pas later op de dag waren een paar sluierwolken te zien.</t>
        </r>
      </text>
    </comment>
    <comment ref="C17" authorId="0" shapeId="0" xr:uid="{5462BB1F-EB9D-47B6-8CCD-2981B2E096EF}">
      <text>
        <r>
          <rPr>
            <b/>
            <sz val="9"/>
            <color indexed="81"/>
            <rFont val="Tahoma"/>
            <family val="2"/>
          </rPr>
          <t>Er was flink wat zon, maar er kwamen ook een paar wolken voor. Droog.</t>
        </r>
      </text>
    </comment>
    <comment ref="C18" authorId="0" shapeId="0" xr:uid="{7D42409C-40FF-4327-9C8C-F3497D2F4451}">
      <text>
        <r>
          <rPr>
            <b/>
            <sz val="9"/>
            <color indexed="81"/>
            <rFont val="Tahoma"/>
            <family val="2"/>
          </rPr>
          <t>De zon was er volop bij en het bleef overal droog. Tamelijk fris windje uit het noorden.</t>
        </r>
      </text>
    </comment>
    <comment ref="C19" authorId="0" shapeId="0" xr:uid="{58431B9D-7924-45C4-9509-25A58A009C8B}">
      <text>
        <r>
          <rPr>
            <b/>
            <sz val="9"/>
            <color indexed="81"/>
            <rFont val="Tahoma"/>
            <family val="2"/>
          </rPr>
          <t>Het droge weer bleef aanhouden met wolkenvelden, maar ook zon.</t>
        </r>
      </text>
    </comment>
    <comment ref="C20" authorId="0" shapeId="0" xr:uid="{41A5E38E-91E2-4144-AFE6-F20F18B5B50B}">
      <text>
        <r>
          <rPr>
            <b/>
            <sz val="9"/>
            <color indexed="81"/>
            <rFont val="Tahoma"/>
            <family val="2"/>
          </rPr>
          <t>Er was flink wat ruimte voor de zon met een paar wolken. Het bleef droog.</t>
        </r>
      </text>
    </comment>
    <comment ref="C21" authorId="0" shapeId="0" xr:uid="{51867E19-9E9B-48CE-AC2C-5D9EF06E46E6}">
      <text>
        <r>
          <rPr>
            <b/>
            <sz val="9"/>
            <color indexed="81"/>
            <rFont val="Tahoma"/>
            <family val="2"/>
          </rPr>
          <t>De zon deed best goede zaken, maar er waren soms ook hardnekkige wolkenvelden.</t>
        </r>
      </text>
    </comment>
    <comment ref="C22" authorId="0" shapeId="0" xr:uid="{56D3389C-85F6-4DCA-AA60-4866FCC231EC}">
      <text>
        <r>
          <rPr>
            <b/>
            <sz val="9"/>
            <color indexed="81"/>
            <rFont val="Tahoma"/>
            <family val="2"/>
          </rPr>
          <t>Er was redelijk wat zon en het bleef nog steeds droog. Niet al teveel wind.</t>
        </r>
      </text>
    </comment>
    <comment ref="C23" authorId="0" shapeId="0" xr:uid="{CA16D046-148B-4D06-963B-6299F338ED32}">
      <text>
        <r>
          <rPr>
            <b/>
            <sz val="9"/>
            <color indexed="81"/>
            <rFont val="Tahoma"/>
            <family val="2"/>
          </rPr>
          <t>De zon deed goede zaken en was vaak volop te zien. Uiteraard bleef het ook droog.</t>
        </r>
      </text>
    </comment>
    <comment ref="C24" authorId="0" shapeId="0" xr:uid="{DDFC79DF-58ED-4AB1-BF09-A9F7ED949AF6}">
      <text>
        <r>
          <rPr>
            <b/>
            <sz val="9"/>
            <color indexed="81"/>
            <rFont val="Tahoma"/>
            <family val="2"/>
          </rPr>
          <t xml:space="preserve">De zon was er zeker bij, maar in de loop van de dag meer wolken. </t>
        </r>
      </text>
    </comment>
    <comment ref="C25" authorId="0" shapeId="0" xr:uid="{B7AF2B72-4EF4-44EA-AB8E-93329DE95B00}">
      <text>
        <r>
          <rPr>
            <b/>
            <sz val="9"/>
            <color indexed="81"/>
            <rFont val="Tahoma"/>
            <family val="2"/>
          </rPr>
          <t>Na een lange droge periode kregen we eindelijk te maken met een paar buien.</t>
        </r>
      </text>
    </comment>
    <comment ref="C26" authorId="0" shapeId="0" xr:uid="{510B38E9-CFE6-4CE3-95B5-FCDAFFFA2C33}">
      <text>
        <r>
          <rPr>
            <b/>
            <sz val="9"/>
            <color indexed="81"/>
            <rFont val="Tahoma"/>
            <family val="2"/>
          </rPr>
          <t>Het was fris voor de tijd van het jaar met enkele buien. Ook nog wat zon.</t>
        </r>
      </text>
    </comment>
    <comment ref="C27" authorId="0" shapeId="0" xr:uid="{713502E7-2704-41B7-AB58-58AF1338F3B4}">
      <text>
        <r>
          <rPr>
            <b/>
            <sz val="9"/>
            <color indexed="81"/>
            <rFont val="Tahoma"/>
            <family val="2"/>
          </rPr>
          <t>Er was een beetje zon, maar verder kwamen er veel wolken voor. Het bleef droog.</t>
        </r>
      </text>
    </comment>
    <comment ref="C28" authorId="0" shapeId="0" xr:uid="{B77CAA54-8AEA-4FE0-A2C3-0D8C1B944E6D}">
      <text>
        <r>
          <rPr>
            <b/>
            <sz val="9"/>
            <color indexed="81"/>
            <rFont val="Tahoma"/>
            <family val="2"/>
          </rPr>
          <t>Er trokken een paar buitjes over Emmeloord, maar er was ook wat zon.</t>
        </r>
      </text>
    </comment>
    <comment ref="C29" authorId="0" shapeId="0" xr:uid="{F1C0F557-C5A8-4C1D-BD93-5AF3294B23FC}">
      <text>
        <r>
          <rPr>
            <b/>
            <sz val="9"/>
            <color indexed="81"/>
            <rFont val="Tahoma"/>
            <family val="2"/>
          </rPr>
          <t>De zon liet zich geregeld zien en het bleef ook droog.</t>
        </r>
      </text>
    </comment>
    <comment ref="C30" authorId="0" shapeId="0" xr:uid="{88BB6C33-8267-49B8-8D5B-5D70D52584B7}">
      <text>
        <r>
          <rPr>
            <b/>
            <sz val="9"/>
            <color indexed="81"/>
            <rFont val="Tahoma"/>
            <family val="2"/>
          </rPr>
          <t>We kregen te maken met flink wat regen en er was weinig ruimte voor de zon.</t>
        </r>
      </text>
    </comment>
    <comment ref="C31" authorId="0" shapeId="0" xr:uid="{292BBA5A-BEA3-4AEA-96EC-77F8147CC12A}">
      <text>
        <r>
          <rPr>
            <b/>
            <sz val="9"/>
            <color indexed="81"/>
            <rFont val="Tahoma"/>
            <family val="2"/>
          </rPr>
          <t>Er vielen enkele buien, maar er was ook nog wat ruimte voor de zon.</t>
        </r>
      </text>
    </comment>
    <comment ref="C32" authorId="0" shapeId="0" xr:uid="{66E26C14-C326-4A92-A143-2779758E3082}">
      <text>
        <r>
          <rPr>
            <b/>
            <sz val="9"/>
            <color indexed="81"/>
            <rFont val="Tahoma"/>
            <family val="2"/>
          </rPr>
          <t>Er viel een enkele bui op Hemelvaartsdag, maar verder was het droog. Bewolkt en kil.</t>
        </r>
      </text>
    </comment>
    <comment ref="C33" authorId="0" shapeId="0" xr:uid="{01290798-B91B-4568-8F66-A9EB5EC80E8A}">
      <text>
        <r>
          <rPr>
            <b/>
            <sz val="9"/>
            <color indexed="81"/>
            <rFont val="Tahoma"/>
            <charset val="1"/>
          </rPr>
          <t>Er trokken enkele wolkenvelden over, maar er was verder flink wat zon.</t>
        </r>
      </text>
    </comment>
    <comment ref="C34" authorId="0" shapeId="0" xr:uid="{25F45266-2E1F-4758-8A8C-5831AFBA1B00}">
      <text>
        <r>
          <rPr>
            <b/>
            <sz val="9"/>
            <color indexed="81"/>
            <rFont val="Tahoma"/>
            <charset val="1"/>
          </rPr>
          <t>De laatste dag van de meteorologische lente verliep zomers met flink wat zon. Later in de avond weerlicht door een langstrekkende onweersbui.</t>
        </r>
      </text>
    </comment>
    <comment ref="C35" authorId="0" shapeId="0" xr:uid="{1E73D52E-2AB2-4B0E-9FA9-CB3AFFA41B88}">
      <text>
        <r>
          <rPr>
            <b/>
            <sz val="9"/>
            <color indexed="81"/>
            <rFont val="Tahoma"/>
            <charset val="1"/>
          </rPr>
          <t>De maand mei is behoorlijk zonnig verlopen en ook aan de warme kant. Wat het meest opviel was het droge weer.</t>
        </r>
      </text>
    </comment>
  </commentList>
</comments>
</file>

<file path=xl/sharedStrings.xml><?xml version="1.0" encoding="utf-8"?>
<sst xmlns="http://schemas.openxmlformats.org/spreadsheetml/2006/main" count="105" uniqueCount="81">
  <si>
    <t>Windrichting</t>
  </si>
  <si>
    <t>Tmax in °C</t>
  </si>
  <si>
    <t>Tmin °C</t>
  </si>
  <si>
    <t>Tgem °C</t>
  </si>
  <si>
    <t>Max hPA</t>
  </si>
  <si>
    <t>Min hPA</t>
  </si>
  <si>
    <t>Gem hPA</t>
  </si>
  <si>
    <t>Regen in mm</t>
  </si>
  <si>
    <t>Opmerkingen</t>
  </si>
  <si>
    <t>Gemiddelde</t>
  </si>
  <si>
    <t>Rain Rate</t>
  </si>
  <si>
    <t>Extremen</t>
  </si>
  <si>
    <t>Maximum</t>
  </si>
  <si>
    <t>Minimum</t>
  </si>
  <si>
    <t>Luchtdruk in hPa</t>
  </si>
  <si>
    <t>Grootste dag totaal in mm</t>
  </si>
  <si>
    <t>Temperatuur in °C</t>
  </si>
  <si>
    <t>Luchtvochtigheid in %</t>
  </si>
  <si>
    <t>Ijsdagen</t>
  </si>
  <si>
    <t>Vorstnachten</t>
  </si>
  <si>
    <t>Warme dagen (&gt;20 graden)</t>
  </si>
  <si>
    <t>Zomerse dagen (&gt;25 graden)</t>
  </si>
  <si>
    <t>Tropische dagen (&gt;30 graden)</t>
  </si>
  <si>
    <t>Dag met onweer</t>
  </si>
  <si>
    <t>Dag met hagel</t>
  </si>
  <si>
    <t>Dag met sneeuw</t>
  </si>
  <si>
    <t>Dag met mist</t>
  </si>
  <si>
    <t>Dag met ijzel</t>
  </si>
  <si>
    <t>Totaal</t>
  </si>
  <si>
    <t>Warmtgetal</t>
  </si>
  <si>
    <t>Koudegetal</t>
  </si>
  <si>
    <t>RV max in %</t>
  </si>
  <si>
    <t>RV min in %</t>
  </si>
  <si>
    <t>RV gem in %</t>
  </si>
  <si>
    <t>Gem wind in km/u</t>
  </si>
  <si>
    <t>Max windstoot in km/u</t>
  </si>
  <si>
    <t>Gem Wind in km/u</t>
  </si>
  <si>
    <t>Zonnig en zomers warm</t>
  </si>
  <si>
    <t>OZO</t>
  </si>
  <si>
    <t>Enkele onweersbui, ook zon</t>
  </si>
  <si>
    <t>NW</t>
  </si>
  <si>
    <t>Geregeld zon, ook wolkenvelden</t>
  </si>
  <si>
    <t>NNW</t>
  </si>
  <si>
    <t>Af en toe zon, vrijwel droog</t>
  </si>
  <si>
    <t>Redelijk zonnige Bevrijdingsdag</t>
  </si>
  <si>
    <t>NNO</t>
  </si>
  <si>
    <t>Wolkenvelden, soms zon</t>
  </si>
  <si>
    <t>N</t>
  </si>
  <si>
    <t>Later steeds meer zon</t>
  </si>
  <si>
    <t>(Stapel)wolken en ook zon</t>
  </si>
  <si>
    <t>ONO</t>
  </si>
  <si>
    <t>Veel zon, maar ook stapelwolken</t>
  </si>
  <si>
    <t>gemiddelde</t>
  </si>
  <si>
    <t>totaal</t>
  </si>
  <si>
    <t>Veel zon en warm</t>
  </si>
  <si>
    <t>O</t>
  </si>
  <si>
    <t>Zonnig en vrij warm</t>
  </si>
  <si>
    <t>Aanhoudend zonnig</t>
  </si>
  <si>
    <t>Zonnig en aangenaam warm</t>
  </si>
  <si>
    <t>Veel zon, ook een paar wolken</t>
  </si>
  <si>
    <t>ZZW</t>
  </si>
  <si>
    <t>ZW</t>
  </si>
  <si>
    <t>W</t>
  </si>
  <si>
    <t>Wolkenvelden, ook flink wat zon</t>
  </si>
  <si>
    <t>Volop zon, fris noordenwindje</t>
  </si>
  <si>
    <t>Wolkenvelden en zon</t>
  </si>
  <si>
    <t>Flink wat zon en droog</t>
  </si>
  <si>
    <t>Wolkenvelden en ook zon</t>
  </si>
  <si>
    <t>Redelijk wat zon en droog</t>
  </si>
  <si>
    <t>Vrij zonnig weertype</t>
  </si>
  <si>
    <t>Zon, maar later meer bewolking</t>
  </si>
  <si>
    <t>Er vielen (eindelijk) een paar buien</t>
  </si>
  <si>
    <t>Fris, beetje zon en enkele buien</t>
  </si>
  <si>
    <t>Een beetje zon, maar droog</t>
  </si>
  <si>
    <t>Paar buijes, maar ook zon</t>
  </si>
  <si>
    <t>Droog met geregeld zon</t>
  </si>
  <si>
    <t>Flink wat regen</t>
  </si>
  <si>
    <t>Enkele buien, ook wat zon</t>
  </si>
  <si>
    <t>Geen droge Hemelvaartsdag</t>
  </si>
  <si>
    <t>Veel zon en zomers</t>
  </si>
  <si>
    <t>Droog en vrij zonnig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</si>
</sst>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13]mmmm/yy;@"/>
    <numFmt numFmtId="166" formatCode="mmmm\ yyyy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9"/>
      <color indexed="81"/>
      <name val="Tahoma"/>
      <charset val="1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2E7EBB"/>
        <bgColor indexed="64"/>
      </patternFill>
    </fill>
  </fills>
  <borders count="7">
    <border>
      <left/>
      <right/>
      <top/>
      <bottom/>
      <diagonal/>
    </border>
    <border>
      <left style="thin">
        <color rgb="FF2E7EBB"/>
      </left>
      <right style="thin">
        <color rgb="FF2E7EBB"/>
      </right>
      <top style="thin">
        <color rgb="FF2E7EBB"/>
      </top>
      <bottom style="thin">
        <color rgb="FF2E7EBB"/>
      </bottom>
      <diagonal/>
    </border>
    <border>
      <left style="thin">
        <color rgb="FF2E7EBB"/>
      </left>
      <right style="thin">
        <color rgb="FF2E7EBB"/>
      </right>
      <top style="thin">
        <color rgb="FF2E7EBB"/>
      </top>
      <bottom/>
      <diagonal/>
    </border>
    <border>
      <left style="medium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medium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/>
    <xf numFmtId="0" fontId="3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1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0" fillId="0" borderId="2" xfId="0" applyNumberFormat="1" applyBorder="1"/>
    <xf numFmtId="164" fontId="0" fillId="0" borderId="2" xfId="0" applyNumberForma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0" fillId="0" borderId="4" xfId="0" applyNumberFormat="1" applyBorder="1"/>
    <xf numFmtId="164" fontId="2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" fontId="0" fillId="0" borderId="0" xfId="0" applyNumberFormat="1"/>
    <xf numFmtId="1" fontId="2" fillId="0" borderId="6" xfId="0" applyNumberFormat="1" applyFont="1" applyBorder="1" applyAlignment="1">
      <alignment horizontal="center"/>
    </xf>
    <xf numFmtId="0" fontId="0" fillId="0" borderId="6" xfId="0" applyBorder="1"/>
    <xf numFmtId="1" fontId="5" fillId="0" borderId="6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0" borderId="0" xfId="0" applyNumberFormat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164" fontId="0" fillId="0" borderId="6" xfId="0" applyNumberFormat="1" applyBorder="1" applyAlignment="1">
      <alignment horizontal="center"/>
    </xf>
    <xf numFmtId="166" fontId="13" fillId="0" borderId="6" xfId="0" applyNumberFormat="1" applyFont="1" applyBorder="1"/>
    <xf numFmtId="0" fontId="0" fillId="0" borderId="0" xfId="0" applyAlignment="1">
      <alignment horizontal="right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2E7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jpg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Temperatuur</a:t>
            </a:r>
            <a:r>
              <a:rPr lang="nl-NL" sz="1600" baseline="0">
                <a:solidFill>
                  <a:schemeClr val="bg1"/>
                </a:solidFill>
              </a:rPr>
              <a:t> mei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9788095238095236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Tmax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'mei 2025'!$D$4:$D$34</c:f>
              <c:numCache>
                <c:formatCode>0.0</c:formatCode>
                <c:ptCount val="31"/>
                <c:pt idx="0">
                  <c:v>26.8</c:v>
                </c:pt>
                <c:pt idx="1">
                  <c:v>21.7</c:v>
                </c:pt>
                <c:pt idx="2">
                  <c:v>15.4</c:v>
                </c:pt>
                <c:pt idx="3">
                  <c:v>12</c:v>
                </c:pt>
                <c:pt idx="4">
                  <c:v>14.6</c:v>
                </c:pt>
                <c:pt idx="5">
                  <c:v>14</c:v>
                </c:pt>
                <c:pt idx="6">
                  <c:v>16.899999999999999</c:v>
                </c:pt>
                <c:pt idx="7">
                  <c:v>18.8</c:v>
                </c:pt>
                <c:pt idx="8">
                  <c:v>19.3</c:v>
                </c:pt>
                <c:pt idx="9">
                  <c:v>21.5</c:v>
                </c:pt>
                <c:pt idx="10">
                  <c:v>24.8</c:v>
                </c:pt>
                <c:pt idx="11">
                  <c:v>22.7</c:v>
                </c:pt>
                <c:pt idx="12">
                  <c:v>22.8</c:v>
                </c:pt>
                <c:pt idx="13">
                  <c:v>18</c:v>
                </c:pt>
                <c:pt idx="14">
                  <c:v>18.100000000000001</c:v>
                </c:pt>
                <c:pt idx="15">
                  <c:v>14.4</c:v>
                </c:pt>
                <c:pt idx="16">
                  <c:v>17.3</c:v>
                </c:pt>
                <c:pt idx="17">
                  <c:v>20.2</c:v>
                </c:pt>
                <c:pt idx="18">
                  <c:v>21.8</c:v>
                </c:pt>
                <c:pt idx="19">
                  <c:v>19.7</c:v>
                </c:pt>
                <c:pt idx="20">
                  <c:v>14.8</c:v>
                </c:pt>
                <c:pt idx="21">
                  <c:v>13.2</c:v>
                </c:pt>
                <c:pt idx="22">
                  <c:v>12.3</c:v>
                </c:pt>
                <c:pt idx="23">
                  <c:v>15.3</c:v>
                </c:pt>
                <c:pt idx="24">
                  <c:v>18.2</c:v>
                </c:pt>
                <c:pt idx="25">
                  <c:v>17.399999999999999</c:v>
                </c:pt>
                <c:pt idx="26">
                  <c:v>17.5</c:v>
                </c:pt>
                <c:pt idx="27">
                  <c:v>16</c:v>
                </c:pt>
                <c:pt idx="28">
                  <c:v>18</c:v>
                </c:pt>
                <c:pt idx="29">
                  <c:v>20.8</c:v>
                </c:pt>
                <c:pt idx="30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6-460B-A59F-548D51717E5C}"/>
            </c:ext>
          </c:extLst>
        </c:ser>
        <c:ser>
          <c:idx val="1"/>
          <c:order val="1"/>
          <c:tx>
            <c:v>Tmin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'mei 2025'!$E$4:$E$34</c:f>
              <c:numCache>
                <c:formatCode>0.0</c:formatCode>
                <c:ptCount val="31"/>
                <c:pt idx="0">
                  <c:v>12.5</c:v>
                </c:pt>
                <c:pt idx="1">
                  <c:v>10</c:v>
                </c:pt>
                <c:pt idx="2">
                  <c:v>7.3</c:v>
                </c:pt>
                <c:pt idx="3">
                  <c:v>6.4</c:v>
                </c:pt>
                <c:pt idx="4">
                  <c:v>3.5</c:v>
                </c:pt>
                <c:pt idx="5">
                  <c:v>4.5</c:v>
                </c:pt>
                <c:pt idx="6">
                  <c:v>6</c:v>
                </c:pt>
                <c:pt idx="7">
                  <c:v>6</c:v>
                </c:pt>
                <c:pt idx="8">
                  <c:v>6.5</c:v>
                </c:pt>
                <c:pt idx="9">
                  <c:v>7</c:v>
                </c:pt>
                <c:pt idx="10">
                  <c:v>8.9</c:v>
                </c:pt>
                <c:pt idx="11">
                  <c:v>12.4</c:v>
                </c:pt>
                <c:pt idx="12">
                  <c:v>9.6</c:v>
                </c:pt>
                <c:pt idx="13">
                  <c:v>8.4</c:v>
                </c:pt>
                <c:pt idx="14">
                  <c:v>9.1999999999999993</c:v>
                </c:pt>
                <c:pt idx="15">
                  <c:v>7.5</c:v>
                </c:pt>
                <c:pt idx="16">
                  <c:v>8.3000000000000007</c:v>
                </c:pt>
                <c:pt idx="17">
                  <c:v>9.1999999999999993</c:v>
                </c:pt>
                <c:pt idx="18">
                  <c:v>7.8</c:v>
                </c:pt>
                <c:pt idx="19">
                  <c:v>7.9</c:v>
                </c:pt>
                <c:pt idx="20">
                  <c:v>9.6</c:v>
                </c:pt>
                <c:pt idx="21">
                  <c:v>7.1</c:v>
                </c:pt>
                <c:pt idx="22">
                  <c:v>6.6</c:v>
                </c:pt>
                <c:pt idx="23">
                  <c:v>8</c:v>
                </c:pt>
                <c:pt idx="24">
                  <c:v>13.2</c:v>
                </c:pt>
                <c:pt idx="25">
                  <c:v>12.6</c:v>
                </c:pt>
                <c:pt idx="26">
                  <c:v>11.9</c:v>
                </c:pt>
                <c:pt idx="27">
                  <c:v>12.2</c:v>
                </c:pt>
                <c:pt idx="28">
                  <c:v>10.1</c:v>
                </c:pt>
                <c:pt idx="29">
                  <c:v>14.8</c:v>
                </c:pt>
                <c:pt idx="30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6-460B-A59F-548D51717E5C}"/>
            </c:ext>
          </c:extLst>
        </c:ser>
        <c:ser>
          <c:idx val="2"/>
          <c:order val="2"/>
          <c:tx>
            <c:v>Tgem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'mei 2025'!$F$4:$F$34</c:f>
              <c:numCache>
                <c:formatCode>0.0</c:formatCode>
                <c:ptCount val="31"/>
                <c:pt idx="0">
                  <c:v>19.649999999999999</c:v>
                </c:pt>
                <c:pt idx="1">
                  <c:v>15.85</c:v>
                </c:pt>
                <c:pt idx="2">
                  <c:v>11.35</c:v>
                </c:pt>
                <c:pt idx="3">
                  <c:v>9.1999999999999993</c:v>
                </c:pt>
                <c:pt idx="4">
                  <c:v>9.0500000000000007</c:v>
                </c:pt>
                <c:pt idx="5">
                  <c:v>9.25</c:v>
                </c:pt>
                <c:pt idx="6">
                  <c:v>11.45</c:v>
                </c:pt>
                <c:pt idx="7">
                  <c:v>12.4</c:v>
                </c:pt>
                <c:pt idx="8">
                  <c:v>12.9</c:v>
                </c:pt>
                <c:pt idx="9">
                  <c:v>14.25</c:v>
                </c:pt>
                <c:pt idx="10">
                  <c:v>16.850000000000001</c:v>
                </c:pt>
                <c:pt idx="11">
                  <c:v>17.55</c:v>
                </c:pt>
                <c:pt idx="12">
                  <c:v>16.2</c:v>
                </c:pt>
                <c:pt idx="13">
                  <c:v>13.2</c:v>
                </c:pt>
                <c:pt idx="14">
                  <c:v>13.65</c:v>
                </c:pt>
                <c:pt idx="15">
                  <c:v>10.95</c:v>
                </c:pt>
                <c:pt idx="16">
                  <c:v>12.8</c:v>
                </c:pt>
                <c:pt idx="17">
                  <c:v>14.7</c:v>
                </c:pt>
                <c:pt idx="18">
                  <c:v>14.8</c:v>
                </c:pt>
                <c:pt idx="19">
                  <c:v>13.8</c:v>
                </c:pt>
                <c:pt idx="20">
                  <c:v>12.2</c:v>
                </c:pt>
                <c:pt idx="21">
                  <c:v>10.149999999999999</c:v>
                </c:pt>
                <c:pt idx="22">
                  <c:v>9.4499999999999993</c:v>
                </c:pt>
                <c:pt idx="23">
                  <c:v>11.65</c:v>
                </c:pt>
                <c:pt idx="24">
                  <c:v>15.7</c:v>
                </c:pt>
                <c:pt idx="25">
                  <c:v>15</c:v>
                </c:pt>
                <c:pt idx="26">
                  <c:v>14.7</c:v>
                </c:pt>
                <c:pt idx="27">
                  <c:v>14.1</c:v>
                </c:pt>
                <c:pt idx="28">
                  <c:v>14.05</c:v>
                </c:pt>
                <c:pt idx="29">
                  <c:v>17.8</c:v>
                </c:pt>
                <c:pt idx="30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6-460B-A59F-548D51717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8880"/>
        <c:axId val="65037056"/>
      </c:lineChart>
      <c:catAx>
        <c:axId val="65018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5037056"/>
        <c:crosses val="autoZero"/>
        <c:auto val="1"/>
        <c:lblAlgn val="ctr"/>
        <c:lblOffset val="100"/>
        <c:noMultiLvlLbl val="0"/>
      </c:catAx>
      <c:valAx>
        <c:axId val="65037056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Temperatuur</a:t>
                </a:r>
                <a:r>
                  <a:rPr lang="nl-NL" baseline="0"/>
                  <a:t> in </a:t>
                </a:r>
                <a:r>
                  <a:rPr lang="nl-NL" sz="1000" b="1" i="0" u="none" strike="noStrike" baseline="0"/>
                  <a:t>°C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01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43984618201864"/>
          <c:y val="0.20538495188101491"/>
          <c:w val="0.11493224684123969"/>
          <c:h val="0.69096638961794887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Luchtvochtigheid</a:t>
            </a:r>
            <a:r>
              <a:rPr lang="nl-NL" sz="1600" baseline="0">
                <a:solidFill>
                  <a:schemeClr val="bg1"/>
                </a:solidFill>
              </a:rPr>
              <a:t> mei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6968927271187876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RV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'mei 2025'!$G$4:$G$34</c:f>
              <c:numCache>
                <c:formatCode>0.0</c:formatCode>
                <c:ptCount val="31"/>
                <c:pt idx="0">
                  <c:v>89</c:v>
                </c:pt>
                <c:pt idx="1">
                  <c:v>88</c:v>
                </c:pt>
                <c:pt idx="2">
                  <c:v>95</c:v>
                </c:pt>
                <c:pt idx="3">
                  <c:v>89</c:v>
                </c:pt>
                <c:pt idx="4">
                  <c:v>95</c:v>
                </c:pt>
                <c:pt idx="5">
                  <c:v>91</c:v>
                </c:pt>
                <c:pt idx="6">
                  <c:v>93</c:v>
                </c:pt>
                <c:pt idx="7">
                  <c:v>96</c:v>
                </c:pt>
                <c:pt idx="8">
                  <c:v>83</c:v>
                </c:pt>
                <c:pt idx="9">
                  <c:v>88</c:v>
                </c:pt>
                <c:pt idx="10">
                  <c:v>84</c:v>
                </c:pt>
                <c:pt idx="11">
                  <c:v>70</c:v>
                </c:pt>
                <c:pt idx="12">
                  <c:v>72</c:v>
                </c:pt>
                <c:pt idx="13">
                  <c:v>91</c:v>
                </c:pt>
                <c:pt idx="14">
                  <c:v>91</c:v>
                </c:pt>
                <c:pt idx="15">
                  <c:v>92</c:v>
                </c:pt>
                <c:pt idx="16">
                  <c:v>96</c:v>
                </c:pt>
                <c:pt idx="17">
                  <c:v>90</c:v>
                </c:pt>
                <c:pt idx="18">
                  <c:v>98</c:v>
                </c:pt>
                <c:pt idx="19">
                  <c:v>96</c:v>
                </c:pt>
                <c:pt idx="20">
                  <c:v>92</c:v>
                </c:pt>
                <c:pt idx="21">
                  <c:v>88</c:v>
                </c:pt>
                <c:pt idx="22">
                  <c:v>90</c:v>
                </c:pt>
                <c:pt idx="23">
                  <c:v>97</c:v>
                </c:pt>
                <c:pt idx="24">
                  <c:v>95</c:v>
                </c:pt>
                <c:pt idx="25">
                  <c:v>91</c:v>
                </c:pt>
                <c:pt idx="26">
                  <c:v>96</c:v>
                </c:pt>
                <c:pt idx="27">
                  <c:v>93</c:v>
                </c:pt>
                <c:pt idx="28">
                  <c:v>96</c:v>
                </c:pt>
                <c:pt idx="29">
                  <c:v>94</c:v>
                </c:pt>
                <c:pt idx="30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9-4312-85D8-F890D6B7D681}"/>
            </c:ext>
          </c:extLst>
        </c:ser>
        <c:ser>
          <c:idx val="1"/>
          <c:order val="1"/>
          <c:tx>
            <c:v>Min RV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'mei 2025'!$H$4:$H$34</c:f>
              <c:numCache>
                <c:formatCode>0.0</c:formatCode>
                <c:ptCount val="31"/>
                <c:pt idx="0">
                  <c:v>27</c:v>
                </c:pt>
                <c:pt idx="1">
                  <c:v>49</c:v>
                </c:pt>
                <c:pt idx="2">
                  <c:v>46</c:v>
                </c:pt>
                <c:pt idx="3">
                  <c:v>53</c:v>
                </c:pt>
                <c:pt idx="4">
                  <c:v>44</c:v>
                </c:pt>
                <c:pt idx="5">
                  <c:v>61</c:v>
                </c:pt>
                <c:pt idx="6">
                  <c:v>49</c:v>
                </c:pt>
                <c:pt idx="7">
                  <c:v>29</c:v>
                </c:pt>
                <c:pt idx="8">
                  <c:v>36</c:v>
                </c:pt>
                <c:pt idx="9">
                  <c:v>32</c:v>
                </c:pt>
                <c:pt idx="10">
                  <c:v>30</c:v>
                </c:pt>
                <c:pt idx="11">
                  <c:v>29</c:v>
                </c:pt>
                <c:pt idx="12">
                  <c:v>26</c:v>
                </c:pt>
                <c:pt idx="13">
                  <c:v>48</c:v>
                </c:pt>
                <c:pt idx="14">
                  <c:v>35</c:v>
                </c:pt>
                <c:pt idx="15">
                  <c:v>62</c:v>
                </c:pt>
                <c:pt idx="16">
                  <c:v>43</c:v>
                </c:pt>
                <c:pt idx="17">
                  <c:v>41</c:v>
                </c:pt>
                <c:pt idx="18">
                  <c:v>40</c:v>
                </c:pt>
                <c:pt idx="19">
                  <c:v>40</c:v>
                </c:pt>
                <c:pt idx="20">
                  <c:v>58</c:v>
                </c:pt>
                <c:pt idx="21">
                  <c:v>46</c:v>
                </c:pt>
                <c:pt idx="22">
                  <c:v>62</c:v>
                </c:pt>
                <c:pt idx="23">
                  <c:v>72</c:v>
                </c:pt>
                <c:pt idx="24">
                  <c:v>73</c:v>
                </c:pt>
                <c:pt idx="25">
                  <c:v>47</c:v>
                </c:pt>
                <c:pt idx="26">
                  <c:v>64</c:v>
                </c:pt>
                <c:pt idx="27">
                  <c:v>69</c:v>
                </c:pt>
                <c:pt idx="28">
                  <c:v>83</c:v>
                </c:pt>
                <c:pt idx="29">
                  <c:v>73</c:v>
                </c:pt>
                <c:pt idx="30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9-4312-85D8-F890D6B7D681}"/>
            </c:ext>
          </c:extLst>
        </c:ser>
        <c:ser>
          <c:idx val="2"/>
          <c:order val="2"/>
          <c:tx>
            <c:v>Gem RV</c:v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'mei 2025'!$I$4:$I$34</c:f>
              <c:numCache>
                <c:formatCode>0.0</c:formatCode>
                <c:ptCount val="31"/>
                <c:pt idx="0">
                  <c:v>58</c:v>
                </c:pt>
                <c:pt idx="1">
                  <c:v>68.5</c:v>
                </c:pt>
                <c:pt idx="2">
                  <c:v>70.5</c:v>
                </c:pt>
                <c:pt idx="3">
                  <c:v>71</c:v>
                </c:pt>
                <c:pt idx="4">
                  <c:v>69.5</c:v>
                </c:pt>
                <c:pt idx="5">
                  <c:v>76</c:v>
                </c:pt>
                <c:pt idx="6">
                  <c:v>71</c:v>
                </c:pt>
                <c:pt idx="7">
                  <c:v>62.5</c:v>
                </c:pt>
                <c:pt idx="8">
                  <c:v>59.5</c:v>
                </c:pt>
                <c:pt idx="9">
                  <c:v>60</c:v>
                </c:pt>
                <c:pt idx="10">
                  <c:v>57</c:v>
                </c:pt>
                <c:pt idx="11">
                  <c:v>49.5</c:v>
                </c:pt>
                <c:pt idx="12">
                  <c:v>49</c:v>
                </c:pt>
                <c:pt idx="13">
                  <c:v>69.5</c:v>
                </c:pt>
                <c:pt idx="14">
                  <c:v>63</c:v>
                </c:pt>
                <c:pt idx="15">
                  <c:v>77</c:v>
                </c:pt>
                <c:pt idx="16">
                  <c:v>69.5</c:v>
                </c:pt>
                <c:pt idx="17">
                  <c:v>65.5</c:v>
                </c:pt>
                <c:pt idx="18">
                  <c:v>69</c:v>
                </c:pt>
                <c:pt idx="19">
                  <c:v>68</c:v>
                </c:pt>
                <c:pt idx="20">
                  <c:v>75</c:v>
                </c:pt>
                <c:pt idx="21">
                  <c:v>67</c:v>
                </c:pt>
                <c:pt idx="22">
                  <c:v>76</c:v>
                </c:pt>
                <c:pt idx="23">
                  <c:v>84.5</c:v>
                </c:pt>
                <c:pt idx="24">
                  <c:v>84</c:v>
                </c:pt>
                <c:pt idx="25">
                  <c:v>69</c:v>
                </c:pt>
                <c:pt idx="26">
                  <c:v>80</c:v>
                </c:pt>
                <c:pt idx="27">
                  <c:v>81</c:v>
                </c:pt>
                <c:pt idx="28">
                  <c:v>89.5</c:v>
                </c:pt>
                <c:pt idx="29">
                  <c:v>83.5</c:v>
                </c:pt>
                <c:pt idx="30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9-4312-85D8-F890D6B7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05504"/>
        <c:axId val="64819584"/>
      </c:lineChart>
      <c:catAx>
        <c:axId val="64805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19584"/>
        <c:crosses val="autoZero"/>
        <c:auto val="1"/>
        <c:lblAlgn val="ctr"/>
        <c:lblOffset val="100"/>
        <c:noMultiLvlLbl val="0"/>
      </c:catAx>
      <c:valAx>
        <c:axId val="64819584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Luchtvochtigheid</a:t>
                </a:r>
                <a:r>
                  <a:rPr lang="nl-NL" baseline="0"/>
                  <a:t> in %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0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39233139335868"/>
          <c:y val="0.18686643336250108"/>
          <c:w val="0.13222974218523875"/>
          <c:h val="0.70022564887722349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Luchtdruk mei</a:t>
            </a:r>
            <a:r>
              <a:rPr lang="nl-NL" sz="1600" baseline="0">
                <a:solidFill>
                  <a:schemeClr val="bg1"/>
                </a:solidFill>
              </a:rPr>
              <a:t>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5509374888058481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hPa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'mei 2025'!$J$4:$J$34</c:f>
              <c:numCache>
                <c:formatCode>0.0</c:formatCode>
                <c:ptCount val="31"/>
                <c:pt idx="0">
                  <c:v>1021</c:v>
                </c:pt>
                <c:pt idx="1">
                  <c:v>1015.3</c:v>
                </c:pt>
                <c:pt idx="2">
                  <c:v>1015.4</c:v>
                </c:pt>
                <c:pt idx="3">
                  <c:v>1015.7</c:v>
                </c:pt>
                <c:pt idx="4">
                  <c:v>1020.5</c:v>
                </c:pt>
                <c:pt idx="5">
                  <c:v>1022</c:v>
                </c:pt>
                <c:pt idx="6">
                  <c:v>1021.8</c:v>
                </c:pt>
                <c:pt idx="7">
                  <c:v>1020</c:v>
                </c:pt>
                <c:pt idx="8">
                  <c:v>1021.8</c:v>
                </c:pt>
                <c:pt idx="9">
                  <c:v>1021.9</c:v>
                </c:pt>
                <c:pt idx="10">
                  <c:v>1017.8</c:v>
                </c:pt>
                <c:pt idx="11">
                  <c:v>1015.9</c:v>
                </c:pt>
                <c:pt idx="12">
                  <c:v>1019.5</c:v>
                </c:pt>
                <c:pt idx="13">
                  <c:v>1019.1</c:v>
                </c:pt>
                <c:pt idx="14">
                  <c:v>1023.3</c:v>
                </c:pt>
                <c:pt idx="15">
                  <c:v>1023.2</c:v>
                </c:pt>
                <c:pt idx="16">
                  <c:v>1019.1</c:v>
                </c:pt>
                <c:pt idx="17">
                  <c:v>1018.5</c:v>
                </c:pt>
                <c:pt idx="18">
                  <c:v>1020.2</c:v>
                </c:pt>
                <c:pt idx="19">
                  <c:v>1019.3</c:v>
                </c:pt>
                <c:pt idx="20">
                  <c:v>1016</c:v>
                </c:pt>
                <c:pt idx="21">
                  <c:v>1015.9</c:v>
                </c:pt>
                <c:pt idx="22">
                  <c:v>1016.5</c:v>
                </c:pt>
                <c:pt idx="23">
                  <c:v>1016</c:v>
                </c:pt>
                <c:pt idx="24">
                  <c:v>1010.9</c:v>
                </c:pt>
                <c:pt idx="25">
                  <c:v>1015.3</c:v>
                </c:pt>
                <c:pt idx="26">
                  <c:v>1013.9</c:v>
                </c:pt>
                <c:pt idx="27">
                  <c:v>1019.6</c:v>
                </c:pt>
                <c:pt idx="28">
                  <c:v>1020.3</c:v>
                </c:pt>
                <c:pt idx="29">
                  <c:v>1018.4</c:v>
                </c:pt>
                <c:pt idx="30">
                  <c:v>1017.8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0-4F1E-B81D-0F25337E0BEB}"/>
            </c:ext>
          </c:extLst>
        </c:ser>
        <c:ser>
          <c:idx val="1"/>
          <c:order val="1"/>
          <c:tx>
            <c:v>Min hPa</c:v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'mei 2025'!$K$4:$K$34</c:f>
              <c:numCache>
                <c:formatCode>0.0</c:formatCode>
                <c:ptCount val="31"/>
                <c:pt idx="0">
                  <c:v>1014</c:v>
                </c:pt>
                <c:pt idx="1">
                  <c:v>1012.5</c:v>
                </c:pt>
                <c:pt idx="2">
                  <c:v>1008.9</c:v>
                </c:pt>
                <c:pt idx="3">
                  <c:v>1010.7</c:v>
                </c:pt>
                <c:pt idx="4">
                  <c:v>1015.6</c:v>
                </c:pt>
                <c:pt idx="5">
                  <c:v>1020.5</c:v>
                </c:pt>
                <c:pt idx="6">
                  <c:v>1019</c:v>
                </c:pt>
                <c:pt idx="7">
                  <c:v>1017.4</c:v>
                </c:pt>
                <c:pt idx="8">
                  <c:v>1019.7</c:v>
                </c:pt>
                <c:pt idx="9">
                  <c:v>1017.2</c:v>
                </c:pt>
                <c:pt idx="10">
                  <c:v>1011</c:v>
                </c:pt>
                <c:pt idx="11">
                  <c:v>1011.8</c:v>
                </c:pt>
                <c:pt idx="12">
                  <c:v>1016</c:v>
                </c:pt>
                <c:pt idx="13">
                  <c:v>1017.3</c:v>
                </c:pt>
                <c:pt idx="14">
                  <c:v>1016.7</c:v>
                </c:pt>
                <c:pt idx="15">
                  <c:v>1018.3</c:v>
                </c:pt>
                <c:pt idx="16">
                  <c:v>1015.8</c:v>
                </c:pt>
                <c:pt idx="17">
                  <c:v>1015.3</c:v>
                </c:pt>
                <c:pt idx="18">
                  <c:v>1018</c:v>
                </c:pt>
                <c:pt idx="19">
                  <c:v>1016</c:v>
                </c:pt>
                <c:pt idx="20">
                  <c:v>1011.8</c:v>
                </c:pt>
                <c:pt idx="21">
                  <c:v>1011.9</c:v>
                </c:pt>
                <c:pt idx="22">
                  <c:v>1013.5</c:v>
                </c:pt>
                <c:pt idx="23">
                  <c:v>1008</c:v>
                </c:pt>
                <c:pt idx="24">
                  <c:v>1005.8</c:v>
                </c:pt>
                <c:pt idx="25">
                  <c:v>1010.5</c:v>
                </c:pt>
                <c:pt idx="26">
                  <c:v>1007.6</c:v>
                </c:pt>
                <c:pt idx="27">
                  <c:v>1006.9</c:v>
                </c:pt>
                <c:pt idx="28">
                  <c:v>1015.5</c:v>
                </c:pt>
                <c:pt idx="29">
                  <c:v>1016.4</c:v>
                </c:pt>
                <c:pt idx="30">
                  <c:v>1012.3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0-4F1E-B81D-0F25337E0BEB}"/>
            </c:ext>
          </c:extLst>
        </c:ser>
        <c:ser>
          <c:idx val="2"/>
          <c:order val="2"/>
          <c:tx>
            <c:v>Gem hPa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val>
            <c:numRef>
              <c:f>'mei 2025'!$L$4:$L$34</c:f>
              <c:numCache>
                <c:formatCode>0.0</c:formatCode>
                <c:ptCount val="31"/>
                <c:pt idx="0">
                  <c:v>1017.5</c:v>
                </c:pt>
                <c:pt idx="1">
                  <c:v>1013.9</c:v>
                </c:pt>
                <c:pt idx="2">
                  <c:v>1012.15</c:v>
                </c:pt>
                <c:pt idx="3">
                  <c:v>1013.2</c:v>
                </c:pt>
                <c:pt idx="4">
                  <c:v>1018.05</c:v>
                </c:pt>
                <c:pt idx="5">
                  <c:v>1021.25</c:v>
                </c:pt>
                <c:pt idx="6">
                  <c:v>1020.4</c:v>
                </c:pt>
                <c:pt idx="7">
                  <c:v>1018.7</c:v>
                </c:pt>
                <c:pt idx="8">
                  <c:v>1020.75</c:v>
                </c:pt>
                <c:pt idx="9">
                  <c:v>1019.55</c:v>
                </c:pt>
                <c:pt idx="10">
                  <c:v>1014.4</c:v>
                </c:pt>
                <c:pt idx="11">
                  <c:v>1013.8499999999999</c:v>
                </c:pt>
                <c:pt idx="12">
                  <c:v>1017.75</c:v>
                </c:pt>
                <c:pt idx="13">
                  <c:v>1018.2</c:v>
                </c:pt>
                <c:pt idx="14">
                  <c:v>1020</c:v>
                </c:pt>
                <c:pt idx="15">
                  <c:v>1020.75</c:v>
                </c:pt>
                <c:pt idx="16">
                  <c:v>1017.45</c:v>
                </c:pt>
                <c:pt idx="17">
                  <c:v>1016.9</c:v>
                </c:pt>
                <c:pt idx="18">
                  <c:v>1019.1</c:v>
                </c:pt>
                <c:pt idx="19">
                  <c:v>1017.65</c:v>
                </c:pt>
                <c:pt idx="20">
                  <c:v>1013.9</c:v>
                </c:pt>
                <c:pt idx="21">
                  <c:v>1013.9</c:v>
                </c:pt>
                <c:pt idx="22">
                  <c:v>1015</c:v>
                </c:pt>
                <c:pt idx="23">
                  <c:v>1012</c:v>
                </c:pt>
                <c:pt idx="24">
                  <c:v>1008.3499999999999</c:v>
                </c:pt>
                <c:pt idx="25">
                  <c:v>1012.9</c:v>
                </c:pt>
                <c:pt idx="26">
                  <c:v>1010.75</c:v>
                </c:pt>
                <c:pt idx="27">
                  <c:v>1013.25</c:v>
                </c:pt>
                <c:pt idx="28">
                  <c:v>1017.9</c:v>
                </c:pt>
                <c:pt idx="29">
                  <c:v>1017.4</c:v>
                </c:pt>
                <c:pt idx="30">
                  <c:v>1015.05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0-4F1E-B81D-0F25337E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62080"/>
        <c:axId val="64863616"/>
      </c:lineChart>
      <c:catAx>
        <c:axId val="64862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63616"/>
        <c:crosses val="autoZero"/>
        <c:auto val="1"/>
        <c:lblAlgn val="ctr"/>
        <c:lblOffset val="100"/>
        <c:noMultiLvlLbl val="0"/>
      </c:catAx>
      <c:valAx>
        <c:axId val="64863616"/>
        <c:scaling>
          <c:orientation val="minMax"/>
        </c:scaling>
        <c:delete val="0"/>
        <c:axPos val="l"/>
        <c:majorGridlines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Luchtdruk</a:t>
                </a:r>
                <a:r>
                  <a:rPr lang="nl-NL" baseline="0"/>
                  <a:t> in hPa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62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Neerslag mei</a:t>
            </a:r>
            <a:r>
              <a:rPr lang="nl-NL" sz="1600" baseline="0">
                <a:solidFill>
                  <a:schemeClr val="bg1"/>
                </a:solidFill>
              </a:rPr>
              <a:t>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42867921920196644"/>
          <c:y val="4.6296296296296294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Rain rate</c:v>
          </c:tx>
          <c:invertIfNegative val="0"/>
          <c:val>
            <c:numRef>
              <c:f>'mei 2025'!$P$4:$P$34</c:f>
              <c:numCache>
                <c:formatCode>0.0</c:formatCode>
                <c:ptCount val="31"/>
                <c:pt idx="0">
                  <c:v>0</c:v>
                </c:pt>
                <c:pt idx="1">
                  <c:v>3.1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1.5</c:v>
                </c:pt>
                <c:pt idx="22">
                  <c:v>1.5</c:v>
                </c:pt>
                <c:pt idx="23">
                  <c:v>0</c:v>
                </c:pt>
                <c:pt idx="24">
                  <c:v>1.5</c:v>
                </c:pt>
                <c:pt idx="25">
                  <c:v>0</c:v>
                </c:pt>
                <c:pt idx="26">
                  <c:v>3.1</c:v>
                </c:pt>
                <c:pt idx="27">
                  <c:v>3.1</c:v>
                </c:pt>
                <c:pt idx="28">
                  <c:v>1.5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E-4130-99AF-46876171A74B}"/>
            </c:ext>
          </c:extLst>
        </c:ser>
        <c:ser>
          <c:idx val="1"/>
          <c:order val="1"/>
          <c:tx>
            <c:v>Totaal</c:v>
          </c:tx>
          <c:invertIfNegative val="0"/>
          <c:val>
            <c:numRef>
              <c:f>'mei 2025'!$Q$4:$Q$34</c:f>
              <c:numCache>
                <c:formatCode>0.0</c:formatCode>
                <c:ptCount val="31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3.1</c:v>
                </c:pt>
                <c:pt idx="22">
                  <c:v>8.9</c:v>
                </c:pt>
                <c:pt idx="23">
                  <c:v>0</c:v>
                </c:pt>
                <c:pt idx="24">
                  <c:v>1.8</c:v>
                </c:pt>
                <c:pt idx="25">
                  <c:v>0</c:v>
                </c:pt>
                <c:pt idx="26">
                  <c:v>14.5</c:v>
                </c:pt>
                <c:pt idx="27">
                  <c:v>4.5999999999999996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E-4130-99AF-46876171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29184"/>
        <c:axId val="65230720"/>
      </c:barChart>
      <c:catAx>
        <c:axId val="65229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30720"/>
        <c:crosses val="autoZero"/>
        <c:auto val="1"/>
        <c:lblAlgn val="ctr"/>
        <c:lblOffset val="100"/>
        <c:noMultiLvlLbl val="0"/>
      </c:catAx>
      <c:valAx>
        <c:axId val="65230720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Neerslag in millimeters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6522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Wind mei</a:t>
            </a:r>
            <a:r>
              <a:rPr lang="nl-NL" sz="1600" baseline="0">
                <a:solidFill>
                  <a:schemeClr val="bg1"/>
                </a:solidFill>
              </a:rPr>
              <a:t> 2025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3109906960554658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Gem wind</c:v>
          </c:tx>
          <c:spPr>
            <a:ln w="12700">
              <a:solidFill>
                <a:srgbClr val="92D050"/>
              </a:solidFill>
            </a:ln>
          </c:spPr>
          <c:marker>
            <c:symbol val="none"/>
          </c:marker>
          <c:val>
            <c:numRef>
              <c:f>'mei 2025'!$N$4:$N$34</c:f>
              <c:numCache>
                <c:formatCode>0.0</c:formatCode>
                <c:ptCount val="31"/>
                <c:pt idx="0">
                  <c:v>5.0999999999999996</c:v>
                </c:pt>
                <c:pt idx="1">
                  <c:v>3.2</c:v>
                </c:pt>
                <c:pt idx="2">
                  <c:v>9.5</c:v>
                </c:pt>
                <c:pt idx="3">
                  <c:v>8.3000000000000007</c:v>
                </c:pt>
                <c:pt idx="4">
                  <c:v>10.5</c:v>
                </c:pt>
                <c:pt idx="5">
                  <c:v>3.7</c:v>
                </c:pt>
                <c:pt idx="6">
                  <c:v>3.8</c:v>
                </c:pt>
                <c:pt idx="7">
                  <c:v>4.4000000000000004</c:v>
                </c:pt>
                <c:pt idx="8">
                  <c:v>5.2</c:v>
                </c:pt>
                <c:pt idx="9">
                  <c:v>8.1</c:v>
                </c:pt>
                <c:pt idx="10">
                  <c:v>8.8000000000000007</c:v>
                </c:pt>
                <c:pt idx="11">
                  <c:v>12.1</c:v>
                </c:pt>
                <c:pt idx="12">
                  <c:v>9</c:v>
                </c:pt>
                <c:pt idx="13">
                  <c:v>5.8</c:v>
                </c:pt>
                <c:pt idx="14">
                  <c:v>6.1</c:v>
                </c:pt>
                <c:pt idx="15">
                  <c:v>5.5</c:v>
                </c:pt>
                <c:pt idx="16">
                  <c:v>8.1999999999999993</c:v>
                </c:pt>
                <c:pt idx="17">
                  <c:v>2.9</c:v>
                </c:pt>
                <c:pt idx="18">
                  <c:v>2.6</c:v>
                </c:pt>
                <c:pt idx="19">
                  <c:v>3.3</c:v>
                </c:pt>
                <c:pt idx="20">
                  <c:v>12</c:v>
                </c:pt>
                <c:pt idx="21">
                  <c:v>11.6</c:v>
                </c:pt>
                <c:pt idx="22">
                  <c:v>13.7</c:v>
                </c:pt>
                <c:pt idx="23">
                  <c:v>12.9</c:v>
                </c:pt>
                <c:pt idx="24">
                  <c:v>17.399999999999999</c:v>
                </c:pt>
                <c:pt idx="25">
                  <c:v>15.1</c:v>
                </c:pt>
                <c:pt idx="26">
                  <c:v>20.6</c:v>
                </c:pt>
                <c:pt idx="27">
                  <c:v>15</c:v>
                </c:pt>
                <c:pt idx="28">
                  <c:v>11.3</c:v>
                </c:pt>
                <c:pt idx="29">
                  <c:v>13.7</c:v>
                </c:pt>
                <c:pt idx="3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1-4336-A6FF-6910A9D8780C}"/>
            </c:ext>
          </c:extLst>
        </c:ser>
        <c:ser>
          <c:idx val="1"/>
          <c:order val="1"/>
          <c:tx>
            <c:v>Max windstoten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'mei 2025'!$O$4:$O$34</c:f>
              <c:numCache>
                <c:formatCode>0.0</c:formatCode>
                <c:ptCount val="31"/>
                <c:pt idx="0">
                  <c:v>25.6</c:v>
                </c:pt>
                <c:pt idx="1">
                  <c:v>24.5</c:v>
                </c:pt>
                <c:pt idx="2">
                  <c:v>44.6</c:v>
                </c:pt>
                <c:pt idx="3">
                  <c:v>40.700000000000003</c:v>
                </c:pt>
                <c:pt idx="4">
                  <c:v>41.5</c:v>
                </c:pt>
                <c:pt idx="5">
                  <c:v>23</c:v>
                </c:pt>
                <c:pt idx="6">
                  <c:v>21.6</c:v>
                </c:pt>
                <c:pt idx="7">
                  <c:v>24.8</c:v>
                </c:pt>
                <c:pt idx="8">
                  <c:v>24.5</c:v>
                </c:pt>
                <c:pt idx="9">
                  <c:v>28.1</c:v>
                </c:pt>
                <c:pt idx="10">
                  <c:v>28.8</c:v>
                </c:pt>
                <c:pt idx="11">
                  <c:v>38.200000000000003</c:v>
                </c:pt>
                <c:pt idx="12">
                  <c:v>28.1</c:v>
                </c:pt>
                <c:pt idx="13">
                  <c:v>34.6</c:v>
                </c:pt>
                <c:pt idx="14">
                  <c:v>26.6</c:v>
                </c:pt>
                <c:pt idx="15">
                  <c:v>31.7</c:v>
                </c:pt>
                <c:pt idx="16">
                  <c:v>36</c:v>
                </c:pt>
                <c:pt idx="17">
                  <c:v>21.6</c:v>
                </c:pt>
                <c:pt idx="18">
                  <c:v>25.2</c:v>
                </c:pt>
                <c:pt idx="19">
                  <c:v>25.9</c:v>
                </c:pt>
                <c:pt idx="20">
                  <c:v>36.700000000000003</c:v>
                </c:pt>
                <c:pt idx="21">
                  <c:v>42.1</c:v>
                </c:pt>
                <c:pt idx="22">
                  <c:v>54.7</c:v>
                </c:pt>
                <c:pt idx="23">
                  <c:v>38.200000000000003</c:v>
                </c:pt>
                <c:pt idx="24">
                  <c:v>46.1</c:v>
                </c:pt>
                <c:pt idx="25">
                  <c:v>40.299999999999997</c:v>
                </c:pt>
                <c:pt idx="26">
                  <c:v>47.9</c:v>
                </c:pt>
                <c:pt idx="27">
                  <c:v>42.1</c:v>
                </c:pt>
                <c:pt idx="28">
                  <c:v>41</c:v>
                </c:pt>
                <c:pt idx="29">
                  <c:v>36</c:v>
                </c:pt>
                <c:pt idx="30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1-4336-A6FF-6910A9D8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47872"/>
        <c:axId val="65270144"/>
      </c:lineChart>
      <c:catAx>
        <c:axId val="65247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70144"/>
        <c:crosses val="autoZero"/>
        <c:auto val="1"/>
        <c:lblAlgn val="ctr"/>
        <c:lblOffset val="100"/>
        <c:noMultiLvlLbl val="0"/>
      </c:catAx>
      <c:valAx>
        <c:axId val="6527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Wind</a:t>
                </a:r>
                <a:r>
                  <a:rPr lang="nl-NL" baseline="0"/>
                  <a:t> in km/u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24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62718369881184"/>
          <c:y val="0.48232429279673372"/>
          <c:w val="0.22939124544915757"/>
          <c:h val="0.16743438320209975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Aantal</a:t>
            </a:r>
            <a:r>
              <a:rPr lang="nl-NL" b="1" baseline="0">
                <a:solidFill>
                  <a:schemeClr val="bg1"/>
                </a:solidFill>
              </a:rPr>
              <a:t> zomerse dagen in mei</a:t>
            </a: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1933294359448988"/>
          <c:y val="7.285972409112513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5544228169731686"/>
          <c:y val="0.22619301344089801"/>
          <c:w val="0.77579377008223283"/>
          <c:h val="0.599386544071097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'zomerse dagen in mei'!$B$3:$B$24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'zomerse dagen in mei'!$C$3:$C$24</c:f>
              <c:numCache>
                <c:formatCode>0</c:formatCode>
                <c:ptCount val="22"/>
                <c:pt idx="0">
                  <c:v>0</c:v>
                </c:pt>
                <c:pt idx="1">
                  <c:v>3</c:v>
                </c:pt>
                <c:pt idx="2">
                  <c:v>9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4</c:v>
                </c:pt>
                <c:pt idx="14">
                  <c:v>13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8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AF-4302-96DE-06B68EA3A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165199"/>
        <c:axId val="89148559"/>
      </c:barChart>
      <c:catAx>
        <c:axId val="8916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148559"/>
        <c:crosses val="autoZero"/>
        <c:auto val="1"/>
        <c:lblAlgn val="ctr"/>
        <c:lblOffset val="100"/>
        <c:noMultiLvlLbl val="0"/>
      </c:catAx>
      <c:valAx>
        <c:axId val="89148559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165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>
        <a:extLst>
          <a:ext uri="{28A0092B-C50C-407E-A947-70E740481C1C}">
            <a14:useLocalDpi xmlns:a14="http://schemas.microsoft.com/office/drawing/2010/main" val="0"/>
          </a:ext>
        </a:extLst>
      </a:blip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Neerslag</a:t>
            </a:r>
            <a:r>
              <a:rPr lang="nl-NL" b="1" baseline="0">
                <a:solidFill>
                  <a:schemeClr val="bg1"/>
                </a:solidFill>
              </a:rPr>
              <a:t> lente 2025</a:t>
            </a: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8832737311795157"/>
          <c:y val="1.24030987563370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5690014799785931"/>
          <c:y val="0.18641857430774597"/>
          <c:w val="0.68459224669358609"/>
          <c:h val="0.6561721042263966"/>
        </c:manualLayout>
      </c:layout>
      <c:barChart>
        <c:barDir val="col"/>
        <c:grouping val="clustered"/>
        <c:varyColors val="0"/>
        <c:ser>
          <c:idx val="0"/>
          <c:order val="0"/>
          <c:tx>
            <c:v>Gemeten</c:v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30-4E14-A105-381959C12D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'lente 2025'!$B$2:$B$4</c:f>
              <c:numCache>
                <c:formatCode>mmmm\ yyyy</c:formatCode>
                <c:ptCount val="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</c:numCache>
            </c:numRef>
          </c:cat>
          <c:val>
            <c:numRef>
              <c:f>'lente 2025'!$C$2:$C$4</c:f>
              <c:numCache>
                <c:formatCode>0.0</c:formatCode>
                <c:ptCount val="3"/>
                <c:pt idx="0">
                  <c:v>3.2</c:v>
                </c:pt>
                <c:pt idx="1">
                  <c:v>46.9</c:v>
                </c:pt>
                <c:pt idx="2">
                  <c:v>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30-4E14-A105-381959C12D95}"/>
            </c:ext>
          </c:extLst>
        </c:ser>
        <c:ser>
          <c:idx val="1"/>
          <c:order val="1"/>
          <c:tx>
            <c:v>Gemiddeld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'lente 2025'!$B$2:$B$4</c:f>
              <c:numCache>
                <c:formatCode>mmmm\ yyyy</c:formatCode>
                <c:ptCount val="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</c:numCache>
            </c:numRef>
          </c:cat>
          <c:val>
            <c:numRef>
              <c:f>'lente 2025'!$D$2:$D$4</c:f>
              <c:numCache>
                <c:formatCode>0.0</c:formatCode>
                <c:ptCount val="3"/>
                <c:pt idx="0">
                  <c:v>50</c:v>
                </c:pt>
                <c:pt idx="1">
                  <c:v>43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30-4E14-A105-381959C12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68683279"/>
        <c:axId val="1508645359"/>
      </c:barChart>
      <c:dateAx>
        <c:axId val="1568683279"/>
        <c:scaling>
          <c:orientation val="minMax"/>
        </c:scaling>
        <c:delete val="0"/>
        <c:axPos val="b"/>
        <c:numFmt formatCode="mmmm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08645359"/>
        <c:crosses val="autoZero"/>
        <c:auto val="1"/>
        <c:lblOffset val="100"/>
        <c:baseTimeUnit val="months"/>
      </c:dateAx>
      <c:valAx>
        <c:axId val="1508645359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68683279"/>
        <c:crosses val="autoZero"/>
        <c:crossBetween val="between"/>
      </c:valAx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5476736777968676"/>
          <c:y val="0.34315207338467546"/>
          <c:w val="0.12178177885267062"/>
          <c:h val="0.33850172520267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Gemiddelde</a:t>
            </a:r>
            <a:r>
              <a:rPr lang="nl-NL" b="1" baseline="0">
                <a:solidFill>
                  <a:schemeClr val="bg1"/>
                </a:solidFill>
              </a:rPr>
              <a:t> temperatuur lente 2025</a:t>
            </a: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0115902535384653"/>
          <c:y val="3.96345741098172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4845543912111966"/>
          <c:y val="0.18641857430774597"/>
          <c:w val="0.68570240592805576"/>
          <c:h val="0.6561721042263966"/>
        </c:manualLayout>
      </c:layout>
      <c:barChart>
        <c:barDir val="col"/>
        <c:grouping val="clustered"/>
        <c:varyColors val="0"/>
        <c:ser>
          <c:idx val="0"/>
          <c:order val="0"/>
          <c:tx>
            <c:v>Gemeten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'lente 2025'!$B$20:$B$22</c:f>
              <c:numCache>
                <c:formatCode>mmmm\ yyyy</c:formatCode>
                <c:ptCount val="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</c:numCache>
            </c:numRef>
          </c:cat>
          <c:val>
            <c:numRef>
              <c:f>'lente 2025'!$C$20:$C$22</c:f>
              <c:numCache>
                <c:formatCode>0.0</c:formatCode>
                <c:ptCount val="3"/>
                <c:pt idx="0">
                  <c:v>7.9</c:v>
                </c:pt>
                <c:pt idx="1">
                  <c:v>11.3</c:v>
                </c:pt>
                <c:pt idx="2">
                  <c:v>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EC-416D-B2F4-90EE90CD59F8}"/>
            </c:ext>
          </c:extLst>
        </c:ser>
        <c:ser>
          <c:idx val="1"/>
          <c:order val="1"/>
          <c:tx>
            <c:v>Gemiddeld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'lente 2025'!$B$20:$B$22</c:f>
              <c:numCache>
                <c:formatCode>mmmm\ yyyy</c:formatCode>
                <c:ptCount val="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</c:numCache>
            </c:numRef>
          </c:cat>
          <c:val>
            <c:numRef>
              <c:f>'lente 2025'!$D$20:$D$22</c:f>
              <c:numCache>
                <c:formatCode>0.0</c:formatCode>
                <c:ptCount val="3"/>
                <c:pt idx="0">
                  <c:v>5.8</c:v>
                </c:pt>
                <c:pt idx="1">
                  <c:v>9.3000000000000007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EC-416D-B2F4-90EE90CD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17584351"/>
        <c:axId val="1451906959"/>
      </c:barChart>
      <c:dateAx>
        <c:axId val="1517584351"/>
        <c:scaling>
          <c:orientation val="minMax"/>
        </c:scaling>
        <c:delete val="0"/>
        <c:axPos val="b"/>
        <c:numFmt formatCode="mmmm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451906959"/>
        <c:crosses val="autoZero"/>
        <c:auto val="1"/>
        <c:lblOffset val="100"/>
        <c:baseTimeUnit val="months"/>
      </c:dateAx>
      <c:valAx>
        <c:axId val="1451906959"/>
        <c:scaling>
          <c:orientation val="minMax"/>
          <c:max val="14"/>
          <c:min val="5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517584351"/>
        <c:crosses val="autoZero"/>
        <c:crossBetween val="between"/>
      </c:valAx>
      <c:spPr>
        <a:noFill/>
        <a:ln>
          <a:solidFill>
            <a:schemeClr val="tx2">
              <a:lumMod val="60000"/>
              <a:lumOff val="4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85414482222569788"/>
          <c:y val="0.28940531210721487"/>
          <c:w val="0.13034398001584227"/>
          <c:h val="0.43772651525336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36</xdr:row>
      <xdr:rowOff>9525</xdr:rowOff>
    </xdr:from>
    <xdr:to>
      <xdr:col>5</xdr:col>
      <xdr:colOff>314325</xdr:colOff>
      <xdr:row>50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36</xdr:row>
      <xdr:rowOff>9525</xdr:rowOff>
    </xdr:from>
    <xdr:to>
      <xdr:col>11</xdr:col>
      <xdr:colOff>666750</xdr:colOff>
      <xdr:row>50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752474</xdr:colOff>
      <xdr:row>36</xdr:row>
      <xdr:rowOff>19050</xdr:rowOff>
    </xdr:from>
    <xdr:to>
      <xdr:col>17</xdr:col>
      <xdr:colOff>0</xdr:colOff>
      <xdr:row>50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361949</xdr:colOff>
      <xdr:row>50</xdr:row>
      <xdr:rowOff>142875</xdr:rowOff>
    </xdr:from>
    <xdr:to>
      <xdr:col>16</xdr:col>
      <xdr:colOff>914400</xdr:colOff>
      <xdr:row>65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50</xdr:row>
      <xdr:rowOff>133350</xdr:rowOff>
    </xdr:from>
    <xdr:to>
      <xdr:col>5</xdr:col>
      <xdr:colOff>295275</xdr:colOff>
      <xdr:row>65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</xdr:col>
      <xdr:colOff>742950</xdr:colOff>
      <xdr:row>36</xdr:row>
      <xdr:rowOff>171450</xdr:rowOff>
    </xdr:from>
    <xdr:ext cx="853503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412EDF33-04C8-4B34-A82A-370011A6E1C5}"/>
            </a:ext>
          </a:extLst>
        </xdr:cNvPr>
        <xdr:cNvSpPr txBox="1"/>
      </xdr:nvSpPr>
      <xdr:spPr>
        <a:xfrm>
          <a:off x="2257425" y="68580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8</xdr:col>
      <xdr:colOff>180975</xdr:colOff>
      <xdr:row>36</xdr:row>
      <xdr:rowOff>171450</xdr:rowOff>
    </xdr:from>
    <xdr:ext cx="853503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4399ECC9-F0CD-4C33-99FE-05CF8AED88CB}"/>
            </a:ext>
          </a:extLst>
        </xdr:cNvPr>
        <xdr:cNvSpPr txBox="1"/>
      </xdr:nvSpPr>
      <xdr:spPr>
        <a:xfrm>
          <a:off x="7715250" y="683895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0.44828</cdr:x>
      <cdr:y>0.05903</cdr:y>
    </cdr:from>
    <cdr:to>
      <cdr:x>0.6225</cdr:x>
      <cdr:y>0.39236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DF0E5872-44AF-4ABB-924D-423EC9187CCD}"/>
            </a:ext>
          </a:extLst>
        </cdr:cNvPr>
        <cdr:cNvSpPr txBox="1"/>
      </cdr:nvSpPr>
      <cdr:spPr>
        <a:xfrm xmlns:a="http://schemas.openxmlformats.org/drawingml/2006/main">
          <a:off x="2352676" y="161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0.46451</cdr:x>
      <cdr:y>0.06654</cdr:y>
    </cdr:from>
    <cdr:to>
      <cdr:x>0.5503</cdr:x>
      <cdr:y>0.39987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11D90A4A-535E-4259-ACB9-90D374432D4B}"/>
            </a:ext>
          </a:extLst>
        </cdr:cNvPr>
        <cdr:cNvSpPr txBox="1"/>
      </cdr:nvSpPr>
      <cdr:spPr>
        <a:xfrm xmlns:a="http://schemas.openxmlformats.org/drawingml/2006/main">
          <a:off x="2495395" y="182533"/>
          <a:ext cx="460872" cy="9143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0.37993</cdr:x>
      <cdr:y>0.0625</cdr:y>
    </cdr:from>
    <cdr:to>
      <cdr:x>0.55197</cdr:x>
      <cdr:y>0.39583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33FEFFF6-9E3D-4011-B541-151DA6F27AA5}"/>
            </a:ext>
          </a:extLst>
        </cdr:cNvPr>
        <cdr:cNvSpPr txBox="1"/>
      </cdr:nvSpPr>
      <cdr:spPr>
        <a:xfrm xmlns:a="http://schemas.openxmlformats.org/drawingml/2006/main">
          <a:off x="2019300" y="171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490537</xdr:colOff>
      <xdr:row>1</xdr:row>
      <xdr:rowOff>190499</xdr:rowOff>
    </xdr:from>
    <xdr:to>
      <xdr:col>13</xdr:col>
      <xdr:colOff>0</xdr:colOff>
      <xdr:row>20</xdr:row>
      <xdr:rowOff>57150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130B405E-0594-4C8A-A576-33A75FA0D1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76060</xdr:colOff>
      <xdr:row>8</xdr:row>
      <xdr:rowOff>157503</xdr:rowOff>
    </xdr:from>
    <xdr:ext cx="311496" cy="673454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98C1B31E-84B6-459B-A7D5-3E514292758F}"/>
            </a:ext>
          </a:extLst>
        </xdr:cNvPr>
        <xdr:cNvSpPr txBox="1"/>
      </xdr:nvSpPr>
      <xdr:spPr>
        <a:xfrm rot="16200000">
          <a:off x="2333481" y="1862482"/>
          <a:ext cx="67345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Aantal</a:t>
          </a: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0.42906</cdr:x>
      <cdr:y>0.06011</cdr:y>
    </cdr:from>
    <cdr:to>
      <cdr:x>0.59415</cdr:x>
      <cdr:y>0.3224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857E0CF4-3CFD-7106-541C-88EB272A8558}"/>
            </a:ext>
          </a:extLst>
        </cdr:cNvPr>
        <cdr:cNvSpPr txBox="1"/>
      </cdr:nvSpPr>
      <cdr:spPr>
        <a:xfrm xmlns:a="http://schemas.openxmlformats.org/drawingml/2006/main">
          <a:off x="2376489" y="2095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0</xdr:row>
      <xdr:rowOff>185736</xdr:rowOff>
    </xdr:from>
    <xdr:to>
      <xdr:col>15</xdr:col>
      <xdr:colOff>609599</xdr:colOff>
      <xdr:row>17</xdr:row>
      <xdr:rowOff>19049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A09F5F8-F0FC-4546-B5A7-E488C19379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9</xdr:col>
      <xdr:colOff>514350</xdr:colOff>
      <xdr:row>2</xdr:row>
      <xdr:rowOff>9525</xdr:rowOff>
    </xdr:from>
    <xdr:ext cx="853503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FE6B75CA-B110-445F-B150-E3AE65BD1F10}"/>
            </a:ext>
          </a:extLst>
        </xdr:cNvPr>
        <xdr:cNvSpPr txBox="1"/>
      </xdr:nvSpPr>
      <xdr:spPr>
        <a:xfrm>
          <a:off x="6000750" y="390525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5</xdr:col>
      <xdr:colOff>283035</xdr:colOff>
      <xdr:row>6</xdr:row>
      <xdr:rowOff>77708</xdr:rowOff>
    </xdr:from>
    <xdr:ext cx="311496" cy="1042593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77C548C1-13D3-4EE8-BCFB-5D3B63E35520}"/>
            </a:ext>
          </a:extLst>
        </xdr:cNvPr>
        <xdr:cNvSpPr txBox="1"/>
      </xdr:nvSpPr>
      <xdr:spPr>
        <a:xfrm rot="16200000">
          <a:off x="2965486" y="1586257"/>
          <a:ext cx="104259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Millimeters</a:t>
          </a:r>
        </a:p>
      </xdr:txBody>
    </xdr:sp>
    <xdr:clientData/>
  </xdr:oneCellAnchor>
  <xdr:oneCellAnchor>
    <xdr:from>
      <xdr:col>7</xdr:col>
      <xdr:colOff>384810</xdr:colOff>
      <xdr:row>15</xdr:row>
      <xdr:rowOff>72390</xdr:rowOff>
    </xdr:from>
    <xdr:ext cx="3462038" cy="311496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5DE89564-9F9D-4D71-8891-CC6E467D2858}"/>
            </a:ext>
          </a:extLst>
        </xdr:cNvPr>
        <xdr:cNvSpPr txBox="1"/>
      </xdr:nvSpPr>
      <xdr:spPr>
        <a:xfrm>
          <a:off x="5318760" y="2929890"/>
          <a:ext cx="346203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Totaal: 84,6</a:t>
          </a:r>
          <a:r>
            <a:rPr lang="nl-NL" sz="1400" b="1" baseline="0"/>
            <a:t> millimeter </a:t>
          </a:r>
          <a:r>
            <a:rPr lang="nl-NL" sz="1400" b="1" i="1" baseline="0"/>
            <a:t>(gemiddeld 151 mm)</a:t>
          </a:r>
          <a:endParaRPr lang="nl-NL" sz="1400" b="1" i="1"/>
        </a:p>
      </xdr:txBody>
    </xdr:sp>
    <xdr:clientData/>
  </xdr:oneCellAnchor>
  <xdr:twoCellAnchor>
    <xdr:from>
      <xdr:col>4</xdr:col>
      <xdr:colOff>595312</xdr:colOff>
      <xdr:row>19</xdr:row>
      <xdr:rowOff>23811</xdr:rowOff>
    </xdr:from>
    <xdr:to>
      <xdr:col>16</xdr:col>
      <xdr:colOff>19050</xdr:colOff>
      <xdr:row>35</xdr:row>
      <xdr:rowOff>47624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55F91B29-9663-480C-AB65-D1E653074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485775</xdr:colOff>
      <xdr:row>20</xdr:row>
      <xdr:rowOff>38100</xdr:rowOff>
    </xdr:from>
    <xdr:ext cx="853503" cy="264560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D3B13843-CC3B-415D-BFAD-28D450528111}"/>
            </a:ext>
          </a:extLst>
        </xdr:cNvPr>
        <xdr:cNvSpPr txBox="1"/>
      </xdr:nvSpPr>
      <xdr:spPr>
        <a:xfrm>
          <a:off x="5972175" y="38481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5</xdr:col>
      <xdr:colOff>214037</xdr:colOff>
      <xdr:row>23</xdr:row>
      <xdr:rowOff>147913</xdr:rowOff>
    </xdr:from>
    <xdr:ext cx="311496" cy="1292020"/>
    <xdr:sp macro="" textlink="">
      <xdr:nvSpPr>
        <xdr:cNvPr id="8" name="Tekstvak 7">
          <a:extLst>
            <a:ext uri="{FF2B5EF4-FFF2-40B4-BE49-F238E27FC236}">
              <a16:creationId xmlns:a16="http://schemas.microsoft.com/office/drawing/2014/main" id="{2805EF50-5189-48FD-ABE1-03BABC85F32A}"/>
            </a:ext>
          </a:extLst>
        </xdr:cNvPr>
        <xdr:cNvSpPr txBox="1"/>
      </xdr:nvSpPr>
      <xdr:spPr>
        <a:xfrm rot="16200000">
          <a:off x="2771775" y="5019675"/>
          <a:ext cx="129202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>
              <a:solidFill>
                <a:sysClr val="windowText" lastClr="000000"/>
              </a:solidFill>
            </a:rPr>
            <a:t>Graden Celcius</a:t>
          </a:r>
        </a:p>
      </xdr:txBody>
    </xdr:sp>
    <xdr:clientData/>
  </xdr:oneCellAnchor>
  <xdr:oneCellAnchor>
    <xdr:from>
      <xdr:col>7</xdr:col>
      <xdr:colOff>201930</xdr:colOff>
      <xdr:row>33</xdr:row>
      <xdr:rowOff>100965</xdr:rowOff>
    </xdr:from>
    <xdr:ext cx="3709542" cy="311496"/>
    <xdr:sp macro="" textlink="">
      <xdr:nvSpPr>
        <xdr:cNvPr id="9" name="Tekstvak 8">
          <a:extLst>
            <a:ext uri="{FF2B5EF4-FFF2-40B4-BE49-F238E27FC236}">
              <a16:creationId xmlns:a16="http://schemas.microsoft.com/office/drawing/2014/main" id="{0CBA9356-AA38-4043-90D8-11331B1D4A4E}"/>
            </a:ext>
          </a:extLst>
        </xdr:cNvPr>
        <xdr:cNvSpPr txBox="1"/>
      </xdr:nvSpPr>
      <xdr:spPr>
        <a:xfrm>
          <a:off x="5135880" y="6387465"/>
          <a:ext cx="370954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>
              <a:solidFill>
                <a:sysClr val="windowText" lastClr="000000"/>
              </a:solidFill>
            </a:rPr>
            <a:t>Gemiddelde temperatuur: 11,0 </a:t>
          </a:r>
          <a:r>
            <a:rPr lang="nl-NL" sz="1400" b="1" i="1">
              <a:solidFill>
                <a:sysClr val="windowText" lastClr="000000"/>
              </a:solidFill>
            </a:rPr>
            <a:t>(gemiddeld 9,4)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tabSelected="1" topLeftCell="B1" zoomScaleNormal="100" workbookViewId="0">
      <selection activeCell="M18" sqref="M18"/>
    </sheetView>
  </sheetViews>
  <sheetFormatPr defaultRowHeight="15" x14ac:dyDescent="0.25"/>
  <cols>
    <col min="1" max="1" width="13.5703125" customWidth="1"/>
    <col min="3" max="3" width="32.28515625" customWidth="1"/>
    <col min="4" max="4" width="11.28515625" customWidth="1"/>
    <col min="5" max="5" width="10.5703125" customWidth="1"/>
    <col min="6" max="6" width="11.42578125" customWidth="1"/>
    <col min="7" max="7" width="12" customWidth="1"/>
    <col min="8" max="9" width="12.7109375" customWidth="1"/>
    <col min="10" max="10" width="12.85546875" customWidth="1"/>
    <col min="11" max="11" width="13.7109375" customWidth="1"/>
    <col min="12" max="12" width="13.85546875" customWidth="1"/>
    <col min="13" max="13" width="13.5703125" customWidth="1"/>
    <col min="14" max="14" width="17.85546875" customWidth="1"/>
    <col min="15" max="15" width="20.5703125" customWidth="1"/>
    <col min="16" max="16" width="10.140625" customWidth="1"/>
    <col min="17" max="17" width="14" customWidth="1"/>
    <col min="19" max="19" width="26.7109375" customWidth="1"/>
    <col min="21" max="22" width="11.140625" customWidth="1"/>
  </cols>
  <sheetData>
    <row r="1" spans="1:22" x14ac:dyDescent="0.25">
      <c r="A1" s="4">
        <v>45778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S1" s="8" t="s">
        <v>11</v>
      </c>
      <c r="T1" s="17"/>
      <c r="U1" s="17"/>
      <c r="V1" s="17"/>
    </row>
    <row r="2" spans="1:22" x14ac:dyDescent="0.25">
      <c r="A2" s="7"/>
      <c r="B2" s="6"/>
      <c r="C2" s="8" t="s">
        <v>8</v>
      </c>
      <c r="D2" s="8" t="s">
        <v>1</v>
      </c>
      <c r="E2" s="8" t="s">
        <v>2</v>
      </c>
      <c r="F2" s="8" t="s">
        <v>3</v>
      </c>
      <c r="G2" s="8" t="s">
        <v>31</v>
      </c>
      <c r="H2" s="8" t="s">
        <v>32</v>
      </c>
      <c r="I2" s="8" t="s">
        <v>33</v>
      </c>
      <c r="J2" s="8" t="s">
        <v>4</v>
      </c>
      <c r="K2" s="8" t="s">
        <v>5</v>
      </c>
      <c r="L2" s="8" t="s">
        <v>6</v>
      </c>
      <c r="M2" s="8" t="s">
        <v>0</v>
      </c>
      <c r="N2" s="8" t="s">
        <v>36</v>
      </c>
      <c r="O2" s="8" t="s">
        <v>35</v>
      </c>
      <c r="P2" s="8" t="s">
        <v>10</v>
      </c>
      <c r="Q2" s="8" t="s">
        <v>7</v>
      </c>
      <c r="S2" s="18"/>
      <c r="T2" s="17"/>
      <c r="U2" s="8" t="s">
        <v>12</v>
      </c>
      <c r="V2" s="19" t="s">
        <v>13</v>
      </c>
    </row>
    <row r="3" spans="1:22" x14ac:dyDescent="0.25">
      <c r="A3" s="7"/>
      <c r="B3" s="6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S3" s="7" t="s">
        <v>16</v>
      </c>
      <c r="T3" s="16"/>
      <c r="U3" s="12">
        <f>MAX(D4:D33)</f>
        <v>26.8</v>
      </c>
      <c r="V3" s="13">
        <f>MIN(E4:E33)</f>
        <v>3.5</v>
      </c>
    </row>
    <row r="4" spans="1:22" x14ac:dyDescent="0.25">
      <c r="A4" s="7">
        <v>1</v>
      </c>
      <c r="B4" s="10"/>
      <c r="C4" s="11" t="s">
        <v>37</v>
      </c>
      <c r="D4" s="12">
        <v>26.8</v>
      </c>
      <c r="E4" s="13">
        <v>12.5</v>
      </c>
      <c r="F4" s="14">
        <f t="shared" ref="F4:F34" si="0">AVERAGE(D4:E4)</f>
        <v>19.649999999999999</v>
      </c>
      <c r="G4" s="11">
        <v>89</v>
      </c>
      <c r="H4" s="11">
        <v>27</v>
      </c>
      <c r="I4" s="11">
        <f t="shared" ref="I4:I34" si="1">AVERAGE(G4:H4)</f>
        <v>58</v>
      </c>
      <c r="J4" s="11">
        <v>1021</v>
      </c>
      <c r="K4" s="11">
        <v>1014</v>
      </c>
      <c r="L4" s="11">
        <f t="shared" ref="L4:L34" si="2">AVERAGE(J4:K4)</f>
        <v>1017.5</v>
      </c>
      <c r="M4" s="11" t="s">
        <v>38</v>
      </c>
      <c r="N4" s="11">
        <v>5.0999999999999996</v>
      </c>
      <c r="O4" s="11">
        <v>25.6</v>
      </c>
      <c r="P4" s="11">
        <v>0</v>
      </c>
      <c r="Q4" s="11">
        <v>0</v>
      </c>
      <c r="S4" s="7" t="s">
        <v>17</v>
      </c>
      <c r="T4" s="16"/>
      <c r="U4" s="15">
        <f>MAX(G4:G33)</f>
        <v>98</v>
      </c>
      <c r="V4" s="15">
        <f>MIN(H4:H33)</f>
        <v>26</v>
      </c>
    </row>
    <row r="5" spans="1:22" x14ac:dyDescent="0.25">
      <c r="A5" s="7">
        <v>2</v>
      </c>
      <c r="B5" s="10"/>
      <c r="C5" s="11" t="s">
        <v>39</v>
      </c>
      <c r="D5" s="12">
        <v>21.7</v>
      </c>
      <c r="E5" s="13">
        <v>10</v>
      </c>
      <c r="F5" s="14">
        <f t="shared" si="0"/>
        <v>15.85</v>
      </c>
      <c r="G5" s="11">
        <v>88</v>
      </c>
      <c r="H5" s="11">
        <v>49</v>
      </c>
      <c r="I5" s="11">
        <f t="shared" si="1"/>
        <v>68.5</v>
      </c>
      <c r="J5" s="11">
        <v>1015.3</v>
      </c>
      <c r="K5" s="11">
        <v>1012.5</v>
      </c>
      <c r="L5" s="11">
        <f t="shared" si="2"/>
        <v>1013.9</v>
      </c>
      <c r="M5" s="11" t="s">
        <v>40</v>
      </c>
      <c r="N5" s="11">
        <v>3.2</v>
      </c>
      <c r="O5" s="11">
        <v>24.5</v>
      </c>
      <c r="P5" s="11">
        <v>3.1</v>
      </c>
      <c r="Q5" s="11">
        <v>0.5</v>
      </c>
      <c r="S5" s="7" t="s">
        <v>14</v>
      </c>
      <c r="T5" s="16"/>
      <c r="U5" s="15">
        <f>MAX(J4:J33)</f>
        <v>1023.3</v>
      </c>
      <c r="V5" s="15">
        <f>MIN(K4:K33)</f>
        <v>1005.8</v>
      </c>
    </row>
    <row r="6" spans="1:22" x14ac:dyDescent="0.25">
      <c r="A6" s="7">
        <v>3</v>
      </c>
      <c r="B6" s="10"/>
      <c r="C6" s="11" t="s">
        <v>41</v>
      </c>
      <c r="D6" s="12">
        <v>15.4</v>
      </c>
      <c r="E6" s="13">
        <v>7.3</v>
      </c>
      <c r="F6" s="14">
        <f t="shared" si="0"/>
        <v>11.35</v>
      </c>
      <c r="G6" s="11">
        <v>95</v>
      </c>
      <c r="H6" s="11">
        <v>46</v>
      </c>
      <c r="I6" s="11">
        <f t="shared" si="1"/>
        <v>70.5</v>
      </c>
      <c r="J6" s="11">
        <v>1015.4</v>
      </c>
      <c r="K6" s="11">
        <v>1008.9</v>
      </c>
      <c r="L6" s="11">
        <f t="shared" si="2"/>
        <v>1012.15</v>
      </c>
      <c r="M6" s="11" t="s">
        <v>42</v>
      </c>
      <c r="N6" s="11">
        <v>9.5</v>
      </c>
      <c r="O6" s="11">
        <v>44.6</v>
      </c>
      <c r="P6" s="11">
        <v>0</v>
      </c>
      <c r="Q6" s="11">
        <v>0</v>
      </c>
      <c r="S6" s="7" t="s">
        <v>34</v>
      </c>
      <c r="T6" s="16"/>
      <c r="U6" s="15">
        <f>MAX(N4:N33)</f>
        <v>20.6</v>
      </c>
      <c r="V6" s="15">
        <f>MIN(N4:N33)</f>
        <v>2.6</v>
      </c>
    </row>
    <row r="7" spans="1:22" x14ac:dyDescent="0.25">
      <c r="A7" s="7">
        <v>4</v>
      </c>
      <c r="B7" s="10"/>
      <c r="C7" s="11" t="s">
        <v>43</v>
      </c>
      <c r="D7" s="12">
        <v>12</v>
      </c>
      <c r="E7" s="13">
        <v>6.4</v>
      </c>
      <c r="F7" s="14">
        <f t="shared" si="0"/>
        <v>9.1999999999999993</v>
      </c>
      <c r="G7" s="11">
        <v>89</v>
      </c>
      <c r="H7" s="11">
        <v>53</v>
      </c>
      <c r="I7" s="11">
        <f t="shared" si="1"/>
        <v>71</v>
      </c>
      <c r="J7" s="11">
        <v>1015.7</v>
      </c>
      <c r="K7" s="11">
        <v>1010.7</v>
      </c>
      <c r="L7" s="11">
        <f t="shared" si="2"/>
        <v>1013.2</v>
      </c>
      <c r="M7" s="11" t="s">
        <v>42</v>
      </c>
      <c r="N7" s="11">
        <v>8.3000000000000007</v>
      </c>
      <c r="O7" s="11">
        <v>40.700000000000003</v>
      </c>
      <c r="P7" s="11">
        <v>0.1</v>
      </c>
      <c r="Q7" s="11">
        <v>0.1</v>
      </c>
      <c r="S7" s="7" t="s">
        <v>35</v>
      </c>
      <c r="T7" s="16"/>
      <c r="U7" s="15">
        <f>MAX(O4:O33)</f>
        <v>54.7</v>
      </c>
      <c r="V7" s="15">
        <f>MIN(O4:O33)</f>
        <v>21.6</v>
      </c>
    </row>
    <row r="8" spans="1:22" x14ac:dyDescent="0.25">
      <c r="A8" s="7">
        <v>5</v>
      </c>
      <c r="B8" s="10"/>
      <c r="C8" s="11" t="s">
        <v>44</v>
      </c>
      <c r="D8" s="12">
        <v>14.6</v>
      </c>
      <c r="E8" s="13">
        <v>3.5</v>
      </c>
      <c r="F8" s="14">
        <f t="shared" si="0"/>
        <v>9.0500000000000007</v>
      </c>
      <c r="G8" s="11">
        <v>95</v>
      </c>
      <c r="H8" s="11">
        <v>44</v>
      </c>
      <c r="I8" s="11">
        <f t="shared" si="1"/>
        <v>69.5</v>
      </c>
      <c r="J8" s="11">
        <v>1020.5</v>
      </c>
      <c r="K8" s="11">
        <v>1015.6</v>
      </c>
      <c r="L8" s="11">
        <f t="shared" si="2"/>
        <v>1018.05</v>
      </c>
      <c r="M8" s="11" t="s">
        <v>45</v>
      </c>
      <c r="N8" s="11">
        <v>10.5</v>
      </c>
      <c r="O8" s="11">
        <v>41.5</v>
      </c>
      <c r="P8" s="11">
        <v>0</v>
      </c>
      <c r="Q8" s="11">
        <v>0</v>
      </c>
      <c r="S8" s="7" t="s">
        <v>10</v>
      </c>
      <c r="T8" s="16"/>
      <c r="U8" s="15">
        <f>MAX(P4:P33)</f>
        <v>3.1</v>
      </c>
      <c r="V8" s="15">
        <f>MIN(P4:P33)</f>
        <v>0</v>
      </c>
    </row>
    <row r="9" spans="1:22" x14ac:dyDescent="0.25">
      <c r="A9" s="7">
        <v>6</v>
      </c>
      <c r="B9" s="10"/>
      <c r="C9" s="11" t="s">
        <v>46</v>
      </c>
      <c r="D9" s="12">
        <v>14</v>
      </c>
      <c r="E9" s="13">
        <v>4.5</v>
      </c>
      <c r="F9" s="14">
        <f t="shared" si="0"/>
        <v>9.25</v>
      </c>
      <c r="G9" s="11">
        <v>91</v>
      </c>
      <c r="H9" s="11">
        <v>61</v>
      </c>
      <c r="I9" s="11">
        <f t="shared" si="1"/>
        <v>76</v>
      </c>
      <c r="J9" s="11">
        <v>1022</v>
      </c>
      <c r="K9" s="11">
        <v>1020.5</v>
      </c>
      <c r="L9" s="11">
        <f t="shared" si="2"/>
        <v>1021.25</v>
      </c>
      <c r="M9" s="11" t="s">
        <v>47</v>
      </c>
      <c r="N9" s="11">
        <v>3.7</v>
      </c>
      <c r="O9" s="11">
        <v>23</v>
      </c>
      <c r="P9" s="11">
        <v>0</v>
      </c>
      <c r="Q9" s="11">
        <v>0</v>
      </c>
      <c r="S9" s="7" t="s">
        <v>15</v>
      </c>
      <c r="T9" s="16"/>
      <c r="U9" s="15">
        <f>MAX(Q4:Q33)</f>
        <v>14.5</v>
      </c>
      <c r="V9" s="15">
        <f>MIN(Q4:Q33)</f>
        <v>0</v>
      </c>
    </row>
    <row r="10" spans="1:22" x14ac:dyDescent="0.25">
      <c r="A10" s="7">
        <v>7</v>
      </c>
      <c r="B10" s="10"/>
      <c r="C10" s="11" t="s">
        <v>48</v>
      </c>
      <c r="D10" s="12">
        <v>16.899999999999999</v>
      </c>
      <c r="E10" s="13">
        <v>6</v>
      </c>
      <c r="F10" s="14">
        <f t="shared" si="0"/>
        <v>11.45</v>
      </c>
      <c r="G10" s="11">
        <v>93</v>
      </c>
      <c r="H10" s="11">
        <v>49</v>
      </c>
      <c r="I10" s="11">
        <f t="shared" si="1"/>
        <v>71</v>
      </c>
      <c r="J10" s="11">
        <v>1021.8</v>
      </c>
      <c r="K10" s="11">
        <v>1019</v>
      </c>
      <c r="L10" s="11">
        <f t="shared" si="2"/>
        <v>1020.4</v>
      </c>
      <c r="M10" s="11" t="s">
        <v>45</v>
      </c>
      <c r="N10" s="11">
        <v>3.8</v>
      </c>
      <c r="O10" s="11">
        <v>21.6</v>
      </c>
      <c r="P10" s="11">
        <v>0</v>
      </c>
      <c r="Q10" s="11">
        <v>0</v>
      </c>
    </row>
    <row r="11" spans="1:22" x14ac:dyDescent="0.25">
      <c r="A11" s="7">
        <v>8</v>
      </c>
      <c r="B11" s="10"/>
      <c r="C11" s="11" t="s">
        <v>49</v>
      </c>
      <c r="D11" s="12">
        <v>18.8</v>
      </c>
      <c r="E11" s="13">
        <v>6</v>
      </c>
      <c r="F11" s="14">
        <f t="shared" si="0"/>
        <v>12.4</v>
      </c>
      <c r="G11" s="11">
        <v>96</v>
      </c>
      <c r="H11" s="11">
        <v>29</v>
      </c>
      <c r="I11" s="11">
        <f t="shared" si="1"/>
        <v>62.5</v>
      </c>
      <c r="J11" s="11">
        <v>1020</v>
      </c>
      <c r="K11" s="11">
        <v>1017.4</v>
      </c>
      <c r="L11" s="11">
        <f t="shared" si="2"/>
        <v>1018.7</v>
      </c>
      <c r="M11" s="11" t="s">
        <v>50</v>
      </c>
      <c r="N11" s="11">
        <v>4.4000000000000004</v>
      </c>
      <c r="O11" s="11">
        <v>24.8</v>
      </c>
      <c r="P11" s="11">
        <v>0</v>
      </c>
      <c r="Q11" s="11">
        <v>0</v>
      </c>
      <c r="S11" s="7" t="s">
        <v>18</v>
      </c>
      <c r="T11" s="16"/>
      <c r="U11" s="16"/>
      <c r="V11" s="20">
        <v>0</v>
      </c>
    </row>
    <row r="12" spans="1:22" x14ac:dyDescent="0.25">
      <c r="A12" s="7">
        <v>9</v>
      </c>
      <c r="B12" s="10"/>
      <c r="C12" s="11" t="s">
        <v>51</v>
      </c>
      <c r="D12" s="12">
        <v>19.3</v>
      </c>
      <c r="E12" s="13">
        <v>6.5</v>
      </c>
      <c r="F12" s="14">
        <f t="shared" si="0"/>
        <v>12.9</v>
      </c>
      <c r="G12" s="11">
        <v>83</v>
      </c>
      <c r="H12" s="11">
        <v>36</v>
      </c>
      <c r="I12" s="11">
        <f t="shared" si="1"/>
        <v>59.5</v>
      </c>
      <c r="J12" s="11">
        <v>1021.8</v>
      </c>
      <c r="K12" s="11">
        <v>1019.7</v>
      </c>
      <c r="L12" s="11">
        <f t="shared" si="2"/>
        <v>1020.75</v>
      </c>
      <c r="M12" s="11" t="s">
        <v>50</v>
      </c>
      <c r="N12" s="11">
        <v>5.2</v>
      </c>
      <c r="O12" s="11">
        <v>24.5</v>
      </c>
      <c r="P12" s="11">
        <v>0</v>
      </c>
      <c r="Q12" s="11">
        <v>0</v>
      </c>
      <c r="S12" s="7" t="s">
        <v>19</v>
      </c>
      <c r="T12" s="16"/>
      <c r="U12" s="16"/>
      <c r="V12" s="20">
        <v>0</v>
      </c>
    </row>
    <row r="13" spans="1:22" x14ac:dyDescent="0.25">
      <c r="A13" s="7">
        <v>10</v>
      </c>
      <c r="B13" s="10"/>
      <c r="C13" s="11" t="s">
        <v>54</v>
      </c>
      <c r="D13" s="12">
        <v>21.5</v>
      </c>
      <c r="E13" s="13">
        <v>7</v>
      </c>
      <c r="F13" s="14">
        <f t="shared" si="0"/>
        <v>14.25</v>
      </c>
      <c r="G13" s="11">
        <v>88</v>
      </c>
      <c r="H13" s="11">
        <v>32</v>
      </c>
      <c r="I13" s="11">
        <f t="shared" si="1"/>
        <v>60</v>
      </c>
      <c r="J13" s="11">
        <v>1021.9</v>
      </c>
      <c r="K13" s="11">
        <v>1017.2</v>
      </c>
      <c r="L13" s="11">
        <f t="shared" si="2"/>
        <v>1019.55</v>
      </c>
      <c r="M13" s="11" t="s">
        <v>55</v>
      </c>
      <c r="N13" s="11">
        <v>8.1</v>
      </c>
      <c r="O13" s="11">
        <v>28.1</v>
      </c>
      <c r="P13" s="11">
        <v>0</v>
      </c>
      <c r="Q13" s="11">
        <v>0</v>
      </c>
      <c r="S13" s="7" t="s">
        <v>20</v>
      </c>
      <c r="T13" s="16"/>
      <c r="U13" s="16"/>
      <c r="V13" s="20">
        <v>8</v>
      </c>
    </row>
    <row r="14" spans="1:22" x14ac:dyDescent="0.25">
      <c r="A14" s="7">
        <v>11</v>
      </c>
      <c r="B14" s="10"/>
      <c r="C14" s="11" t="s">
        <v>56</v>
      </c>
      <c r="D14" s="12">
        <v>24.8</v>
      </c>
      <c r="E14" s="13">
        <v>8.9</v>
      </c>
      <c r="F14" s="14">
        <f t="shared" si="0"/>
        <v>16.850000000000001</v>
      </c>
      <c r="G14" s="11">
        <v>84</v>
      </c>
      <c r="H14" s="11">
        <v>30</v>
      </c>
      <c r="I14" s="11">
        <f t="shared" si="1"/>
        <v>57</v>
      </c>
      <c r="J14" s="11">
        <v>1017.8</v>
      </c>
      <c r="K14" s="11">
        <v>1011</v>
      </c>
      <c r="L14" s="11">
        <f t="shared" si="2"/>
        <v>1014.4</v>
      </c>
      <c r="M14" s="11" t="s">
        <v>38</v>
      </c>
      <c r="N14" s="11">
        <v>8.8000000000000007</v>
      </c>
      <c r="O14" s="11">
        <v>28.8</v>
      </c>
      <c r="P14" s="11">
        <v>0</v>
      </c>
      <c r="Q14" s="11">
        <v>0</v>
      </c>
      <c r="S14" s="7" t="s">
        <v>21</v>
      </c>
      <c r="T14" s="16"/>
      <c r="U14" s="16"/>
      <c r="V14" s="20">
        <v>2</v>
      </c>
    </row>
    <row r="15" spans="1:22" x14ac:dyDescent="0.25">
      <c r="A15" s="7">
        <v>12</v>
      </c>
      <c r="B15" s="10"/>
      <c r="C15" s="11" t="s">
        <v>57</v>
      </c>
      <c r="D15" s="12">
        <v>22.7</v>
      </c>
      <c r="E15" s="13">
        <v>12.4</v>
      </c>
      <c r="F15" s="14">
        <f t="shared" si="0"/>
        <v>17.55</v>
      </c>
      <c r="G15" s="11">
        <v>70</v>
      </c>
      <c r="H15" s="11">
        <v>29</v>
      </c>
      <c r="I15" s="11">
        <f t="shared" si="1"/>
        <v>49.5</v>
      </c>
      <c r="J15" s="11">
        <v>1015.9</v>
      </c>
      <c r="K15" s="11">
        <v>1011.8</v>
      </c>
      <c r="L15" s="11">
        <f t="shared" si="2"/>
        <v>1013.8499999999999</v>
      </c>
      <c r="M15" s="11" t="s">
        <v>55</v>
      </c>
      <c r="N15" s="11">
        <v>12.1</v>
      </c>
      <c r="O15" s="11">
        <v>38.200000000000003</v>
      </c>
      <c r="P15" s="11">
        <v>0</v>
      </c>
      <c r="Q15" s="11">
        <v>0</v>
      </c>
      <c r="S15" s="7" t="s">
        <v>22</v>
      </c>
      <c r="T15" s="16"/>
      <c r="U15" s="16"/>
      <c r="V15" s="20">
        <v>0</v>
      </c>
    </row>
    <row r="16" spans="1:22" x14ac:dyDescent="0.25">
      <c r="A16" s="7">
        <v>13</v>
      </c>
      <c r="B16" s="10"/>
      <c r="C16" s="11" t="s">
        <v>58</v>
      </c>
      <c r="D16" s="12">
        <v>22.8</v>
      </c>
      <c r="E16" s="13">
        <v>9.6</v>
      </c>
      <c r="F16" s="14">
        <f t="shared" si="0"/>
        <v>16.2</v>
      </c>
      <c r="G16" s="11">
        <v>72</v>
      </c>
      <c r="H16" s="11">
        <v>26</v>
      </c>
      <c r="I16" s="11">
        <f t="shared" si="1"/>
        <v>49</v>
      </c>
      <c r="J16" s="11">
        <v>1019.5</v>
      </c>
      <c r="K16" s="11">
        <v>1016</v>
      </c>
      <c r="L16" s="11">
        <f t="shared" si="2"/>
        <v>1017.75</v>
      </c>
      <c r="M16" s="11" t="s">
        <v>50</v>
      </c>
      <c r="N16" s="11">
        <v>9</v>
      </c>
      <c r="O16" s="11">
        <v>28.1</v>
      </c>
      <c r="P16" s="11">
        <v>0</v>
      </c>
      <c r="Q16" s="11">
        <v>0</v>
      </c>
      <c r="S16" s="8" t="s">
        <v>23</v>
      </c>
      <c r="T16" s="16"/>
      <c r="U16" s="16"/>
      <c r="V16" s="20">
        <v>1</v>
      </c>
    </row>
    <row r="17" spans="1:22" x14ac:dyDescent="0.25">
      <c r="A17" s="7">
        <v>14</v>
      </c>
      <c r="B17" s="10"/>
      <c r="C17" s="11" t="s">
        <v>59</v>
      </c>
      <c r="D17" s="12">
        <v>18</v>
      </c>
      <c r="E17" s="13">
        <v>8.4</v>
      </c>
      <c r="F17" s="14">
        <f t="shared" si="0"/>
        <v>13.2</v>
      </c>
      <c r="G17" s="11">
        <v>91</v>
      </c>
      <c r="H17" s="11">
        <v>48</v>
      </c>
      <c r="I17" s="11">
        <f t="shared" si="1"/>
        <v>69.5</v>
      </c>
      <c r="J17" s="11">
        <v>1019.1</v>
      </c>
      <c r="K17" s="11">
        <v>1017.3</v>
      </c>
      <c r="L17" s="11">
        <f t="shared" si="2"/>
        <v>1018.2</v>
      </c>
      <c r="M17" s="11" t="s">
        <v>47</v>
      </c>
      <c r="N17" s="11">
        <v>5.8</v>
      </c>
      <c r="O17" s="11">
        <v>34.6</v>
      </c>
      <c r="P17" s="11">
        <v>0</v>
      </c>
      <c r="Q17" s="11">
        <v>0</v>
      </c>
      <c r="S17" s="8" t="s">
        <v>24</v>
      </c>
      <c r="T17" s="16"/>
      <c r="U17" s="16"/>
      <c r="V17" s="20">
        <v>0</v>
      </c>
    </row>
    <row r="18" spans="1:22" x14ac:dyDescent="0.25">
      <c r="A18" s="7">
        <v>15</v>
      </c>
      <c r="B18" s="10"/>
      <c r="C18" s="11" t="s">
        <v>64</v>
      </c>
      <c r="D18" s="12">
        <v>18.100000000000001</v>
      </c>
      <c r="E18" s="13">
        <v>9.1999999999999993</v>
      </c>
      <c r="F18" s="14">
        <f t="shared" si="0"/>
        <v>13.65</v>
      </c>
      <c r="G18" s="11">
        <v>91</v>
      </c>
      <c r="H18" s="11">
        <v>35</v>
      </c>
      <c r="I18" s="11">
        <f t="shared" si="1"/>
        <v>63</v>
      </c>
      <c r="J18" s="11">
        <v>1023.3</v>
      </c>
      <c r="K18" s="11">
        <v>1016.7</v>
      </c>
      <c r="L18" s="11">
        <f t="shared" si="2"/>
        <v>1020</v>
      </c>
      <c r="M18" s="11" t="s">
        <v>45</v>
      </c>
      <c r="N18" s="11">
        <v>6.1</v>
      </c>
      <c r="O18" s="11">
        <v>26.6</v>
      </c>
      <c r="P18" s="11">
        <v>0</v>
      </c>
      <c r="Q18" s="11">
        <v>0</v>
      </c>
      <c r="S18" s="8" t="s">
        <v>25</v>
      </c>
      <c r="T18" s="16"/>
      <c r="U18" s="16"/>
      <c r="V18" s="20">
        <v>0</v>
      </c>
    </row>
    <row r="19" spans="1:22" x14ac:dyDescent="0.25">
      <c r="A19" s="7">
        <v>16</v>
      </c>
      <c r="B19" s="10"/>
      <c r="C19" s="11" t="s">
        <v>65</v>
      </c>
      <c r="D19" s="12">
        <v>14.4</v>
      </c>
      <c r="E19" s="13">
        <v>7.5</v>
      </c>
      <c r="F19" s="14">
        <f t="shared" si="0"/>
        <v>10.95</v>
      </c>
      <c r="G19" s="11">
        <v>92</v>
      </c>
      <c r="H19" s="11">
        <v>62</v>
      </c>
      <c r="I19" s="11">
        <f t="shared" si="1"/>
        <v>77</v>
      </c>
      <c r="J19" s="11">
        <v>1023.2</v>
      </c>
      <c r="K19" s="11">
        <v>1018.3</v>
      </c>
      <c r="L19" s="11">
        <f t="shared" si="2"/>
        <v>1020.75</v>
      </c>
      <c r="M19" s="11" t="s">
        <v>40</v>
      </c>
      <c r="N19" s="11">
        <v>5.5</v>
      </c>
      <c r="O19" s="11">
        <v>31.7</v>
      </c>
      <c r="P19" s="11">
        <v>0</v>
      </c>
      <c r="Q19" s="11">
        <v>0</v>
      </c>
      <c r="S19" s="8" t="s">
        <v>27</v>
      </c>
      <c r="T19" s="16"/>
      <c r="U19" s="16"/>
      <c r="V19" s="20">
        <v>0</v>
      </c>
    </row>
    <row r="20" spans="1:22" x14ac:dyDescent="0.25">
      <c r="A20" s="7">
        <v>17</v>
      </c>
      <c r="B20" s="10"/>
      <c r="C20" s="11" t="s">
        <v>66</v>
      </c>
      <c r="D20" s="12">
        <v>17.3</v>
      </c>
      <c r="E20" s="13">
        <v>8.3000000000000007</v>
      </c>
      <c r="F20" s="14">
        <f t="shared" si="0"/>
        <v>12.8</v>
      </c>
      <c r="G20" s="11">
        <v>96</v>
      </c>
      <c r="H20" s="11">
        <v>43</v>
      </c>
      <c r="I20" s="11">
        <f t="shared" si="1"/>
        <v>69.5</v>
      </c>
      <c r="J20" s="11">
        <v>1019.1</v>
      </c>
      <c r="K20" s="11">
        <v>1015.8</v>
      </c>
      <c r="L20" s="11">
        <f t="shared" si="2"/>
        <v>1017.45</v>
      </c>
      <c r="M20" s="11" t="s">
        <v>42</v>
      </c>
      <c r="N20" s="11">
        <v>8.1999999999999993</v>
      </c>
      <c r="O20" s="11">
        <v>36</v>
      </c>
      <c r="P20" s="11">
        <v>0</v>
      </c>
      <c r="Q20" s="11">
        <v>0</v>
      </c>
      <c r="S20" s="8" t="s">
        <v>26</v>
      </c>
      <c r="T20" s="16"/>
      <c r="U20" s="16"/>
      <c r="V20" s="20">
        <v>0</v>
      </c>
    </row>
    <row r="21" spans="1:22" x14ac:dyDescent="0.25">
      <c r="A21" s="7">
        <v>18</v>
      </c>
      <c r="B21" s="10"/>
      <c r="C21" s="11" t="s">
        <v>67</v>
      </c>
      <c r="D21" s="12">
        <v>20.2</v>
      </c>
      <c r="E21" s="13">
        <v>9.1999999999999993</v>
      </c>
      <c r="F21" s="14">
        <f t="shared" si="0"/>
        <v>14.7</v>
      </c>
      <c r="G21" s="11">
        <v>90</v>
      </c>
      <c r="H21" s="11">
        <v>41</v>
      </c>
      <c r="I21" s="11">
        <f t="shared" si="1"/>
        <v>65.5</v>
      </c>
      <c r="J21" s="11">
        <v>1018.5</v>
      </c>
      <c r="K21" s="11">
        <v>1015.3</v>
      </c>
      <c r="L21" s="11">
        <f t="shared" si="2"/>
        <v>1016.9</v>
      </c>
      <c r="M21" s="11" t="s">
        <v>47</v>
      </c>
      <c r="N21" s="11">
        <v>2.9</v>
      </c>
      <c r="O21" s="11">
        <v>21.6</v>
      </c>
      <c r="P21" s="11">
        <v>0</v>
      </c>
      <c r="Q21" s="11">
        <v>0</v>
      </c>
      <c r="S21" s="2"/>
      <c r="V21" s="3"/>
    </row>
    <row r="22" spans="1:22" x14ac:dyDescent="0.25">
      <c r="A22" s="7">
        <v>19</v>
      </c>
      <c r="B22" s="10"/>
      <c r="C22" s="11" t="s">
        <v>68</v>
      </c>
      <c r="D22" s="12">
        <v>21.8</v>
      </c>
      <c r="E22" s="13">
        <v>7.8</v>
      </c>
      <c r="F22" s="14">
        <f t="shared" si="0"/>
        <v>14.8</v>
      </c>
      <c r="G22" s="11">
        <v>98</v>
      </c>
      <c r="H22" s="11">
        <v>40</v>
      </c>
      <c r="I22" s="11">
        <f t="shared" si="1"/>
        <v>69</v>
      </c>
      <c r="J22" s="11">
        <v>1020.2</v>
      </c>
      <c r="K22" s="11">
        <v>1018</v>
      </c>
      <c r="L22" s="11">
        <f t="shared" si="2"/>
        <v>1019.1</v>
      </c>
      <c r="M22" s="11" t="s">
        <v>45</v>
      </c>
      <c r="N22" s="11">
        <v>2.6</v>
      </c>
      <c r="O22" s="11">
        <v>25.2</v>
      </c>
      <c r="P22" s="11">
        <v>0</v>
      </c>
      <c r="Q22" s="11">
        <v>0</v>
      </c>
      <c r="S22" s="21">
        <v>45778</v>
      </c>
      <c r="T22" s="19"/>
      <c r="U22" s="19" t="s">
        <v>29</v>
      </c>
      <c r="V22" s="22" t="s">
        <v>30</v>
      </c>
    </row>
    <row r="23" spans="1:22" x14ac:dyDescent="0.25">
      <c r="A23" s="7">
        <v>20</v>
      </c>
      <c r="B23" s="10"/>
      <c r="C23" s="11" t="s">
        <v>69</v>
      </c>
      <c r="D23" s="12">
        <v>19.7</v>
      </c>
      <c r="E23" s="13">
        <v>7.9</v>
      </c>
      <c r="F23" s="14">
        <f t="shared" si="0"/>
        <v>13.8</v>
      </c>
      <c r="G23" s="11">
        <v>96</v>
      </c>
      <c r="H23" s="11">
        <v>40</v>
      </c>
      <c r="I23" s="11">
        <f t="shared" si="1"/>
        <v>68</v>
      </c>
      <c r="J23" s="11">
        <v>1019.3</v>
      </c>
      <c r="K23" s="11">
        <v>1016</v>
      </c>
      <c r="L23" s="11">
        <f t="shared" si="2"/>
        <v>1017.65</v>
      </c>
      <c r="M23" s="11" t="s">
        <v>40</v>
      </c>
      <c r="N23" s="11">
        <v>3.3</v>
      </c>
      <c r="O23" s="11">
        <v>25.9</v>
      </c>
      <c r="P23" s="11">
        <v>0</v>
      </c>
      <c r="Q23" s="11">
        <v>0</v>
      </c>
      <c r="S23" s="23">
        <v>45778</v>
      </c>
      <c r="T23" s="16"/>
      <c r="U23" s="11">
        <v>1.7</v>
      </c>
      <c r="V23" s="11">
        <v>0</v>
      </c>
    </row>
    <row r="24" spans="1:22" x14ac:dyDescent="0.25">
      <c r="A24" s="7">
        <v>21</v>
      </c>
      <c r="B24" s="10"/>
      <c r="C24" s="11" t="s">
        <v>70</v>
      </c>
      <c r="D24" s="12">
        <v>14.8</v>
      </c>
      <c r="E24" s="13">
        <v>9.6</v>
      </c>
      <c r="F24" s="14">
        <f t="shared" si="0"/>
        <v>12.2</v>
      </c>
      <c r="G24" s="11">
        <v>92</v>
      </c>
      <c r="H24" s="11">
        <v>58</v>
      </c>
      <c r="I24" s="11">
        <f t="shared" si="1"/>
        <v>75</v>
      </c>
      <c r="J24" s="11">
        <v>1016</v>
      </c>
      <c r="K24" s="11">
        <v>1011.8</v>
      </c>
      <c r="L24" s="11">
        <f t="shared" si="2"/>
        <v>1013.9</v>
      </c>
      <c r="M24" s="11" t="s">
        <v>40</v>
      </c>
      <c r="N24" s="11">
        <v>12</v>
      </c>
      <c r="O24" s="11">
        <v>36.700000000000003</v>
      </c>
      <c r="P24" s="11">
        <v>0</v>
      </c>
      <c r="Q24" s="11">
        <v>0</v>
      </c>
      <c r="S24" s="23">
        <v>45779</v>
      </c>
      <c r="T24" s="16"/>
      <c r="U24" s="11">
        <v>0</v>
      </c>
      <c r="V24" s="11">
        <v>0</v>
      </c>
    </row>
    <row r="25" spans="1:22" x14ac:dyDescent="0.25">
      <c r="A25" s="7">
        <v>22</v>
      </c>
      <c r="B25" s="10"/>
      <c r="C25" s="11" t="s">
        <v>71</v>
      </c>
      <c r="D25" s="12">
        <v>13.2</v>
      </c>
      <c r="E25" s="13">
        <v>7.1</v>
      </c>
      <c r="F25" s="14">
        <f t="shared" si="0"/>
        <v>10.149999999999999</v>
      </c>
      <c r="G25" s="11">
        <v>88</v>
      </c>
      <c r="H25" s="11">
        <v>46</v>
      </c>
      <c r="I25" s="11">
        <f t="shared" si="1"/>
        <v>67</v>
      </c>
      <c r="J25" s="11">
        <v>1015.9</v>
      </c>
      <c r="K25" s="11">
        <v>1011.9</v>
      </c>
      <c r="L25" s="11">
        <f t="shared" si="2"/>
        <v>1013.9</v>
      </c>
      <c r="M25" s="11" t="s">
        <v>40</v>
      </c>
      <c r="N25" s="11">
        <v>11.6</v>
      </c>
      <c r="O25" s="11">
        <v>42.1</v>
      </c>
      <c r="P25" s="11">
        <v>1.5</v>
      </c>
      <c r="Q25" s="11">
        <v>3.1</v>
      </c>
      <c r="S25" s="23">
        <v>45780</v>
      </c>
      <c r="T25" s="16"/>
      <c r="U25" s="11">
        <v>0</v>
      </c>
      <c r="V25" s="11">
        <v>0</v>
      </c>
    </row>
    <row r="26" spans="1:22" x14ac:dyDescent="0.25">
      <c r="A26" s="7">
        <v>23</v>
      </c>
      <c r="B26" s="10"/>
      <c r="C26" s="11" t="s">
        <v>72</v>
      </c>
      <c r="D26" s="12">
        <v>12.3</v>
      </c>
      <c r="E26" s="13">
        <v>6.6</v>
      </c>
      <c r="F26" s="14">
        <f t="shared" si="0"/>
        <v>9.4499999999999993</v>
      </c>
      <c r="G26" s="11">
        <v>90</v>
      </c>
      <c r="H26" s="11">
        <v>62</v>
      </c>
      <c r="I26" s="11">
        <f t="shared" si="1"/>
        <v>76</v>
      </c>
      <c r="J26" s="11">
        <v>1016.5</v>
      </c>
      <c r="K26" s="11">
        <v>1013.5</v>
      </c>
      <c r="L26" s="11">
        <f t="shared" si="2"/>
        <v>1015</v>
      </c>
      <c r="M26" s="11" t="s">
        <v>40</v>
      </c>
      <c r="N26" s="11">
        <v>13.7</v>
      </c>
      <c r="O26" s="11">
        <v>54.7</v>
      </c>
      <c r="P26" s="11">
        <v>1.5</v>
      </c>
      <c r="Q26" s="11">
        <v>8.9</v>
      </c>
      <c r="S26" s="23">
        <v>45781</v>
      </c>
      <c r="T26" s="16"/>
      <c r="U26" s="11">
        <v>0</v>
      </c>
      <c r="V26" s="11">
        <v>0</v>
      </c>
    </row>
    <row r="27" spans="1:22" x14ac:dyDescent="0.25">
      <c r="A27" s="7">
        <v>24</v>
      </c>
      <c r="B27" s="10"/>
      <c r="C27" s="11" t="s">
        <v>73</v>
      </c>
      <c r="D27" s="12">
        <v>15.3</v>
      </c>
      <c r="E27" s="13">
        <v>8</v>
      </c>
      <c r="F27" s="14">
        <f t="shared" si="0"/>
        <v>11.65</v>
      </c>
      <c r="G27" s="11">
        <v>97</v>
      </c>
      <c r="H27" s="11">
        <v>72</v>
      </c>
      <c r="I27" s="11">
        <f t="shared" si="1"/>
        <v>84.5</v>
      </c>
      <c r="J27" s="11">
        <v>1016</v>
      </c>
      <c r="K27" s="11">
        <v>1008</v>
      </c>
      <c r="L27" s="11">
        <f t="shared" si="2"/>
        <v>1012</v>
      </c>
      <c r="M27" s="11" t="s">
        <v>60</v>
      </c>
      <c r="N27" s="11">
        <v>12.9</v>
      </c>
      <c r="O27" s="11">
        <v>38.200000000000003</v>
      </c>
      <c r="P27" s="11">
        <v>0</v>
      </c>
      <c r="Q27" s="11">
        <v>0</v>
      </c>
      <c r="S27" s="23">
        <v>45782</v>
      </c>
      <c r="T27" s="16"/>
      <c r="U27" s="11">
        <v>0</v>
      </c>
      <c r="V27" s="11">
        <v>0</v>
      </c>
    </row>
    <row r="28" spans="1:22" x14ac:dyDescent="0.25">
      <c r="A28" s="7">
        <v>25</v>
      </c>
      <c r="B28" s="10"/>
      <c r="C28" s="11" t="s">
        <v>74</v>
      </c>
      <c r="D28" s="12">
        <v>18.2</v>
      </c>
      <c r="E28" s="13">
        <v>13.2</v>
      </c>
      <c r="F28" s="14">
        <f t="shared" si="0"/>
        <v>15.7</v>
      </c>
      <c r="G28" s="11">
        <v>95</v>
      </c>
      <c r="H28" s="11">
        <v>73</v>
      </c>
      <c r="I28" s="11">
        <f t="shared" si="1"/>
        <v>84</v>
      </c>
      <c r="J28" s="11">
        <v>1010.9</v>
      </c>
      <c r="K28" s="11">
        <v>1005.8</v>
      </c>
      <c r="L28" s="11">
        <f t="shared" si="2"/>
        <v>1008.3499999999999</v>
      </c>
      <c r="M28" s="11" t="s">
        <v>61</v>
      </c>
      <c r="N28" s="11">
        <v>17.399999999999999</v>
      </c>
      <c r="O28" s="11">
        <v>46.1</v>
      </c>
      <c r="P28" s="11">
        <v>1.5</v>
      </c>
      <c r="Q28" s="11">
        <v>1.8</v>
      </c>
      <c r="S28" s="23">
        <v>45783</v>
      </c>
      <c r="T28" s="16"/>
      <c r="U28" s="11">
        <v>0</v>
      </c>
      <c r="V28" s="11">
        <v>0</v>
      </c>
    </row>
    <row r="29" spans="1:22" x14ac:dyDescent="0.25">
      <c r="A29" s="7">
        <v>26</v>
      </c>
      <c r="B29" s="10"/>
      <c r="C29" s="11" t="s">
        <v>75</v>
      </c>
      <c r="D29" s="12">
        <v>17.399999999999999</v>
      </c>
      <c r="E29" s="13">
        <v>12.6</v>
      </c>
      <c r="F29" s="14">
        <f t="shared" si="0"/>
        <v>15</v>
      </c>
      <c r="G29" s="11">
        <v>91</v>
      </c>
      <c r="H29" s="11">
        <v>47</v>
      </c>
      <c r="I29" s="11">
        <f t="shared" si="1"/>
        <v>69</v>
      </c>
      <c r="J29" s="11">
        <v>1015.3</v>
      </c>
      <c r="K29" s="11">
        <v>1010.5</v>
      </c>
      <c r="L29" s="11">
        <f t="shared" si="2"/>
        <v>1012.9</v>
      </c>
      <c r="M29" s="11" t="s">
        <v>61</v>
      </c>
      <c r="N29" s="11">
        <v>15.1</v>
      </c>
      <c r="O29" s="11">
        <v>40.299999999999997</v>
      </c>
      <c r="P29" s="11">
        <v>0</v>
      </c>
      <c r="Q29" s="11">
        <v>0</v>
      </c>
      <c r="S29" s="23">
        <v>45784</v>
      </c>
      <c r="T29" s="16"/>
      <c r="U29" s="11">
        <v>0</v>
      </c>
      <c r="V29" s="11">
        <v>0</v>
      </c>
    </row>
    <row r="30" spans="1:22" x14ac:dyDescent="0.25">
      <c r="A30" s="7">
        <v>27</v>
      </c>
      <c r="B30" s="10"/>
      <c r="C30" s="11" t="s">
        <v>76</v>
      </c>
      <c r="D30" s="12">
        <v>17.5</v>
      </c>
      <c r="E30" s="13">
        <v>11.9</v>
      </c>
      <c r="F30" s="14">
        <f t="shared" si="0"/>
        <v>14.7</v>
      </c>
      <c r="G30" s="11">
        <v>96</v>
      </c>
      <c r="H30" s="11">
        <v>64</v>
      </c>
      <c r="I30" s="11">
        <f t="shared" si="1"/>
        <v>80</v>
      </c>
      <c r="J30" s="11">
        <v>1013.9</v>
      </c>
      <c r="K30" s="11">
        <v>1007.6</v>
      </c>
      <c r="L30" s="11">
        <f t="shared" si="2"/>
        <v>1010.75</v>
      </c>
      <c r="M30" s="11" t="s">
        <v>61</v>
      </c>
      <c r="N30" s="11">
        <v>20.6</v>
      </c>
      <c r="O30" s="11">
        <v>47.9</v>
      </c>
      <c r="P30" s="11">
        <v>3.1</v>
      </c>
      <c r="Q30" s="11">
        <v>14.5</v>
      </c>
      <c r="S30" s="23">
        <v>45785</v>
      </c>
      <c r="T30" s="16"/>
      <c r="U30" s="11">
        <v>0</v>
      </c>
      <c r="V30" s="11">
        <v>0</v>
      </c>
    </row>
    <row r="31" spans="1:22" x14ac:dyDescent="0.25">
      <c r="A31" s="7">
        <v>28</v>
      </c>
      <c r="B31" s="10"/>
      <c r="C31" s="11" t="s">
        <v>77</v>
      </c>
      <c r="D31" s="12">
        <v>16</v>
      </c>
      <c r="E31" s="13">
        <v>12.2</v>
      </c>
      <c r="F31" s="14">
        <f t="shared" si="0"/>
        <v>14.1</v>
      </c>
      <c r="G31" s="11">
        <v>93</v>
      </c>
      <c r="H31" s="11">
        <v>69</v>
      </c>
      <c r="I31" s="11">
        <f t="shared" si="1"/>
        <v>81</v>
      </c>
      <c r="J31" s="11">
        <v>1019.6</v>
      </c>
      <c r="K31" s="11">
        <v>1006.9</v>
      </c>
      <c r="L31" s="11">
        <f t="shared" si="2"/>
        <v>1013.25</v>
      </c>
      <c r="M31" s="11" t="s">
        <v>62</v>
      </c>
      <c r="N31" s="11">
        <v>15</v>
      </c>
      <c r="O31" s="11">
        <v>42.1</v>
      </c>
      <c r="P31" s="11">
        <v>3.1</v>
      </c>
      <c r="Q31" s="11">
        <v>4.5999999999999996</v>
      </c>
      <c r="S31" s="23">
        <v>45786</v>
      </c>
      <c r="T31" s="16"/>
      <c r="U31" s="11">
        <v>0</v>
      </c>
      <c r="V31" s="11">
        <v>0</v>
      </c>
    </row>
    <row r="32" spans="1:22" x14ac:dyDescent="0.25">
      <c r="A32" s="7">
        <v>29</v>
      </c>
      <c r="B32" s="10"/>
      <c r="C32" s="11" t="s">
        <v>78</v>
      </c>
      <c r="D32" s="12">
        <v>18</v>
      </c>
      <c r="E32" s="13">
        <v>10.1</v>
      </c>
      <c r="F32" s="14">
        <f t="shared" si="0"/>
        <v>14.05</v>
      </c>
      <c r="G32" s="11">
        <v>96</v>
      </c>
      <c r="H32" s="11">
        <v>83</v>
      </c>
      <c r="I32" s="11">
        <f t="shared" si="1"/>
        <v>89.5</v>
      </c>
      <c r="J32" s="11">
        <v>1020.3</v>
      </c>
      <c r="K32" s="11">
        <v>1015.5</v>
      </c>
      <c r="L32" s="11">
        <f t="shared" si="2"/>
        <v>1017.9</v>
      </c>
      <c r="M32" s="11" t="s">
        <v>60</v>
      </c>
      <c r="N32" s="11">
        <v>11.3</v>
      </c>
      <c r="O32" s="11">
        <v>41</v>
      </c>
      <c r="P32" s="11">
        <v>1.5</v>
      </c>
      <c r="Q32" s="11">
        <v>1</v>
      </c>
      <c r="S32" s="23">
        <v>45787</v>
      </c>
      <c r="T32" s="16"/>
      <c r="U32" s="11">
        <v>0</v>
      </c>
      <c r="V32" s="11">
        <v>0</v>
      </c>
    </row>
    <row r="33" spans="1:22" x14ac:dyDescent="0.25">
      <c r="A33" s="7">
        <v>30</v>
      </c>
      <c r="B33" s="10"/>
      <c r="C33" s="11" t="s">
        <v>63</v>
      </c>
      <c r="D33" s="12">
        <v>20.8</v>
      </c>
      <c r="E33" s="13">
        <v>14.8</v>
      </c>
      <c r="F33" s="14">
        <f t="shared" si="0"/>
        <v>17.8</v>
      </c>
      <c r="G33" s="11">
        <v>94</v>
      </c>
      <c r="H33" s="11">
        <v>73</v>
      </c>
      <c r="I33" s="11">
        <f t="shared" si="1"/>
        <v>83.5</v>
      </c>
      <c r="J33" s="11">
        <v>1018.4</v>
      </c>
      <c r="K33" s="11">
        <v>1016.4</v>
      </c>
      <c r="L33" s="11">
        <f t="shared" si="2"/>
        <v>1017.4</v>
      </c>
      <c r="M33" s="11" t="s">
        <v>61</v>
      </c>
      <c r="N33" s="11">
        <v>13.7</v>
      </c>
      <c r="O33" s="11">
        <v>36</v>
      </c>
      <c r="P33" s="11">
        <v>0</v>
      </c>
      <c r="Q33" s="11">
        <v>0</v>
      </c>
      <c r="S33" s="23">
        <v>45788</v>
      </c>
      <c r="T33" s="16"/>
      <c r="U33" s="11">
        <v>0</v>
      </c>
      <c r="V33" s="11">
        <v>0</v>
      </c>
    </row>
    <row r="34" spans="1:22" ht="15.75" thickBot="1" x14ac:dyDescent="0.3">
      <c r="A34" s="24">
        <v>31</v>
      </c>
      <c r="B34" s="25"/>
      <c r="C34" s="26" t="s">
        <v>79</v>
      </c>
      <c r="D34" s="27">
        <v>25.5</v>
      </c>
      <c r="E34" s="28">
        <v>13.3</v>
      </c>
      <c r="F34" s="29">
        <f t="shared" si="0"/>
        <v>19.399999999999999</v>
      </c>
      <c r="G34" s="26">
        <v>97</v>
      </c>
      <c r="H34" s="26">
        <v>44</v>
      </c>
      <c r="I34" s="26">
        <f t="shared" si="1"/>
        <v>70.5</v>
      </c>
      <c r="J34" s="26">
        <v>1017.8</v>
      </c>
      <c r="K34" s="26">
        <v>1012.3</v>
      </c>
      <c r="L34" s="26">
        <f t="shared" si="2"/>
        <v>1015.05</v>
      </c>
      <c r="M34" s="26" t="s">
        <v>60</v>
      </c>
      <c r="N34" s="26">
        <v>4</v>
      </c>
      <c r="O34" s="26">
        <v>16.2</v>
      </c>
      <c r="P34" s="26">
        <v>0</v>
      </c>
      <c r="Q34" s="26">
        <v>0</v>
      </c>
      <c r="S34" s="23">
        <v>45789</v>
      </c>
      <c r="T34" s="16"/>
      <c r="U34" s="11">
        <v>0</v>
      </c>
      <c r="V34" s="11">
        <v>0</v>
      </c>
    </row>
    <row r="35" spans="1:22" ht="15.75" thickBot="1" x14ac:dyDescent="0.3">
      <c r="A35" s="30" t="s">
        <v>9</v>
      </c>
      <c r="B35" s="31"/>
      <c r="C35" s="32" t="s">
        <v>80</v>
      </c>
      <c r="D35" s="33">
        <f t="shared" ref="D35:L35" si="3">AVERAGE(D4:D34)</f>
        <v>18.380645161290321</v>
      </c>
      <c r="E35" s="34">
        <f t="shared" si="3"/>
        <v>8.9774193548387107</v>
      </c>
      <c r="F35" s="35">
        <f t="shared" si="3"/>
        <v>13.679032258064515</v>
      </c>
      <c r="G35" s="36">
        <f t="shared" si="3"/>
        <v>90.838709677419359</v>
      </c>
      <c r="H35" s="36">
        <f t="shared" si="3"/>
        <v>48.741935483870968</v>
      </c>
      <c r="I35" s="36">
        <f t="shared" si="3"/>
        <v>69.790322580645167</v>
      </c>
      <c r="J35" s="36">
        <f t="shared" si="3"/>
        <v>1018.4483870967742</v>
      </c>
      <c r="K35" s="36">
        <f t="shared" si="3"/>
        <v>1013.9322580645162</v>
      </c>
      <c r="L35" s="36">
        <f t="shared" si="3"/>
        <v>1016.1903225806453</v>
      </c>
      <c r="M35" s="36" t="s">
        <v>42</v>
      </c>
      <c r="N35" s="36">
        <f>AVERAGE(N4:N34)</f>
        <v>8.8193548387096765</v>
      </c>
      <c r="O35" s="36">
        <f>MAX(O4:O34)</f>
        <v>54.7</v>
      </c>
      <c r="P35" s="36">
        <f>MAX(P4:P34)</f>
        <v>3.1</v>
      </c>
      <c r="Q35" s="37">
        <f>SUM(Q4:Q34)</f>
        <v>34.5</v>
      </c>
      <c r="R35" s="1"/>
      <c r="S35" s="23">
        <v>45790</v>
      </c>
      <c r="T35" s="16"/>
      <c r="U35" s="11">
        <v>0</v>
      </c>
      <c r="V35" s="11">
        <v>0</v>
      </c>
    </row>
    <row r="36" spans="1:22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3">
        <v>45791</v>
      </c>
      <c r="T36" s="16"/>
      <c r="U36" s="11">
        <v>0</v>
      </c>
      <c r="V36" s="11">
        <v>0</v>
      </c>
    </row>
    <row r="37" spans="1:22" x14ac:dyDescent="0.25">
      <c r="R37" s="1"/>
      <c r="S37" s="23">
        <v>45792</v>
      </c>
      <c r="T37" s="16"/>
      <c r="U37" s="11">
        <v>0</v>
      </c>
      <c r="V37" s="11">
        <v>0</v>
      </c>
    </row>
    <row r="38" spans="1:22" x14ac:dyDescent="0.25">
      <c r="S38" s="23">
        <v>45793</v>
      </c>
      <c r="T38" s="16"/>
      <c r="U38" s="11">
        <v>0</v>
      </c>
      <c r="V38" s="11">
        <v>0</v>
      </c>
    </row>
    <row r="39" spans="1:22" x14ac:dyDescent="0.25">
      <c r="S39" s="23">
        <v>45794</v>
      </c>
      <c r="T39" s="16"/>
      <c r="U39" s="11">
        <v>0</v>
      </c>
      <c r="V39" s="11">
        <v>0</v>
      </c>
    </row>
    <row r="40" spans="1:22" x14ac:dyDescent="0.25">
      <c r="S40" s="23">
        <v>45795</v>
      </c>
      <c r="T40" s="16"/>
      <c r="U40" s="11">
        <v>0</v>
      </c>
      <c r="V40" s="11">
        <v>0</v>
      </c>
    </row>
    <row r="41" spans="1:22" x14ac:dyDescent="0.25">
      <c r="S41" s="23">
        <v>45796</v>
      </c>
      <c r="T41" s="16"/>
      <c r="U41" s="11">
        <v>0</v>
      </c>
      <c r="V41" s="11">
        <v>0</v>
      </c>
    </row>
    <row r="42" spans="1:22" x14ac:dyDescent="0.25">
      <c r="S42" s="23">
        <v>45797</v>
      </c>
      <c r="T42" s="16"/>
      <c r="U42" s="11">
        <v>0</v>
      </c>
      <c r="V42" s="11">
        <v>0</v>
      </c>
    </row>
    <row r="43" spans="1:22" x14ac:dyDescent="0.25">
      <c r="S43" s="23">
        <v>45798</v>
      </c>
      <c r="T43" s="16"/>
      <c r="U43" s="11">
        <v>0</v>
      </c>
      <c r="V43" s="11">
        <v>0</v>
      </c>
    </row>
    <row r="44" spans="1:22" x14ac:dyDescent="0.25">
      <c r="S44" s="23">
        <v>45799</v>
      </c>
      <c r="T44" s="16"/>
      <c r="U44" s="11">
        <v>0</v>
      </c>
      <c r="V44" s="11">
        <v>0</v>
      </c>
    </row>
    <row r="45" spans="1:22" x14ac:dyDescent="0.25">
      <c r="S45" s="23">
        <v>45800</v>
      </c>
      <c r="T45" s="16"/>
      <c r="U45" s="11">
        <v>0</v>
      </c>
      <c r="V45" s="11">
        <v>0</v>
      </c>
    </row>
    <row r="46" spans="1:22" x14ac:dyDescent="0.25">
      <c r="S46" s="23">
        <v>45801</v>
      </c>
      <c r="T46" s="16"/>
      <c r="U46" s="11">
        <v>0</v>
      </c>
      <c r="V46" s="11">
        <v>0</v>
      </c>
    </row>
    <row r="47" spans="1:22" x14ac:dyDescent="0.25">
      <c r="S47" s="23">
        <v>45802</v>
      </c>
      <c r="T47" s="16"/>
      <c r="U47" s="11">
        <v>0</v>
      </c>
      <c r="V47" s="11">
        <v>0</v>
      </c>
    </row>
    <row r="48" spans="1:22" x14ac:dyDescent="0.25">
      <c r="S48" s="23">
        <v>45803</v>
      </c>
      <c r="T48" s="16"/>
      <c r="U48" s="11">
        <v>0</v>
      </c>
      <c r="V48" s="11">
        <v>0</v>
      </c>
    </row>
    <row r="49" spans="19:22" x14ac:dyDescent="0.25">
      <c r="S49" s="23">
        <v>45804</v>
      </c>
      <c r="T49" s="16"/>
      <c r="U49" s="11">
        <v>0</v>
      </c>
      <c r="V49" s="11">
        <v>0</v>
      </c>
    </row>
    <row r="50" spans="19:22" x14ac:dyDescent="0.25">
      <c r="S50" s="23">
        <v>45805</v>
      </c>
      <c r="T50" s="16"/>
      <c r="U50" s="11">
        <v>0</v>
      </c>
      <c r="V50" s="11">
        <v>0</v>
      </c>
    </row>
    <row r="51" spans="19:22" x14ac:dyDescent="0.25">
      <c r="S51" s="23">
        <v>45806</v>
      </c>
      <c r="T51" s="16"/>
      <c r="U51" s="11">
        <v>0</v>
      </c>
      <c r="V51" s="11">
        <v>0</v>
      </c>
    </row>
    <row r="52" spans="19:22" x14ac:dyDescent="0.25">
      <c r="S52" s="23">
        <v>45807</v>
      </c>
      <c r="T52" s="16"/>
      <c r="U52" s="11">
        <v>0</v>
      </c>
      <c r="V52" s="11">
        <v>0</v>
      </c>
    </row>
    <row r="53" spans="19:22" x14ac:dyDescent="0.25">
      <c r="S53" s="23">
        <v>45808</v>
      </c>
      <c r="T53" s="16"/>
      <c r="U53" s="11">
        <v>1.4</v>
      </c>
      <c r="V53" s="11">
        <v>0</v>
      </c>
    </row>
    <row r="54" spans="19:22" x14ac:dyDescent="0.25">
      <c r="S54" s="8" t="s">
        <v>28</v>
      </c>
      <c r="T54" s="16"/>
      <c r="U54" s="15">
        <f>SUM(U23:U53)</f>
        <v>3.0999999999999996</v>
      </c>
      <c r="V54" s="15">
        <f>SUM(V23:V53)</f>
        <v>0</v>
      </c>
    </row>
  </sheetData>
  <pageMargins left="0.7" right="0.7" top="0.75" bottom="0.75" header="0.3" footer="0.3"/>
  <pageSetup paperSize="9" orientation="portrait" r:id="rId1"/>
  <ignoredErrors>
    <ignoredError sqref="U3:V6 V9 V7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4C74-83A8-443A-83F1-05040D8FD238}">
  <dimension ref="B2:C25"/>
  <sheetViews>
    <sheetView workbookViewId="0">
      <selection activeCell="K32" sqref="K32"/>
    </sheetView>
  </sheetViews>
  <sheetFormatPr defaultRowHeight="15" x14ac:dyDescent="0.25"/>
  <sheetData>
    <row r="2" spans="2:3" x14ac:dyDescent="0.25">
      <c r="C2" s="42"/>
    </row>
    <row r="3" spans="2:3" x14ac:dyDescent="0.25">
      <c r="B3" s="40">
        <v>2004</v>
      </c>
      <c r="C3" s="41">
        <v>0</v>
      </c>
    </row>
    <row r="4" spans="2:3" x14ac:dyDescent="0.25">
      <c r="B4" s="40">
        <v>2005</v>
      </c>
      <c r="C4" s="41">
        <v>3</v>
      </c>
    </row>
    <row r="5" spans="2:3" x14ac:dyDescent="0.25">
      <c r="B5" s="40">
        <v>2006</v>
      </c>
      <c r="C5" s="41">
        <v>9</v>
      </c>
    </row>
    <row r="6" spans="2:3" x14ac:dyDescent="0.25">
      <c r="B6" s="40">
        <v>2007</v>
      </c>
      <c r="C6" s="41">
        <v>0</v>
      </c>
    </row>
    <row r="7" spans="2:3" x14ac:dyDescent="0.25">
      <c r="B7" s="40">
        <v>2008</v>
      </c>
      <c r="C7" s="41">
        <v>6</v>
      </c>
    </row>
    <row r="8" spans="2:3" x14ac:dyDescent="0.25">
      <c r="B8" s="40">
        <v>2009</v>
      </c>
      <c r="C8" s="41">
        <v>0</v>
      </c>
    </row>
    <row r="9" spans="2:3" x14ac:dyDescent="0.25">
      <c r="B9" s="40">
        <v>2010</v>
      </c>
      <c r="C9" s="41">
        <v>0</v>
      </c>
    </row>
    <row r="10" spans="2:3" x14ac:dyDescent="0.25">
      <c r="B10" s="40">
        <v>2011</v>
      </c>
      <c r="C10" s="41">
        <v>3</v>
      </c>
    </row>
    <row r="11" spans="2:3" x14ac:dyDescent="0.25">
      <c r="B11" s="40">
        <v>2012</v>
      </c>
      <c r="C11" s="41">
        <v>8</v>
      </c>
    </row>
    <row r="12" spans="2:3" x14ac:dyDescent="0.25">
      <c r="B12" s="40">
        <v>2013</v>
      </c>
      <c r="C12" s="41">
        <v>1</v>
      </c>
    </row>
    <row r="13" spans="2:3" x14ac:dyDescent="0.25">
      <c r="B13" s="40">
        <v>2014</v>
      </c>
      <c r="C13" s="41">
        <v>2</v>
      </c>
    </row>
    <row r="14" spans="2:3" x14ac:dyDescent="0.25">
      <c r="B14" s="40">
        <v>2015</v>
      </c>
      <c r="C14" s="41">
        <v>0</v>
      </c>
    </row>
    <row r="15" spans="2:3" x14ac:dyDescent="0.25">
      <c r="B15" s="40">
        <v>2016</v>
      </c>
      <c r="C15" s="41">
        <v>4</v>
      </c>
    </row>
    <row r="16" spans="2:3" x14ac:dyDescent="0.25">
      <c r="B16" s="40">
        <v>2017</v>
      </c>
      <c r="C16" s="41">
        <v>4</v>
      </c>
    </row>
    <row r="17" spans="2:3" x14ac:dyDescent="0.25">
      <c r="B17" s="40">
        <v>2018</v>
      </c>
      <c r="C17" s="41">
        <v>13</v>
      </c>
    </row>
    <row r="18" spans="2:3" x14ac:dyDescent="0.25">
      <c r="B18" s="40">
        <v>2019</v>
      </c>
      <c r="C18" s="41">
        <v>0</v>
      </c>
    </row>
    <row r="19" spans="2:3" x14ac:dyDescent="0.25">
      <c r="B19" s="40">
        <v>2020</v>
      </c>
      <c r="C19" s="41">
        <v>1</v>
      </c>
    </row>
    <row r="20" spans="2:3" x14ac:dyDescent="0.25">
      <c r="B20" s="40">
        <v>2021</v>
      </c>
      <c r="C20" s="41">
        <v>1</v>
      </c>
    </row>
    <row r="21" spans="2:3" x14ac:dyDescent="0.25">
      <c r="B21" s="40">
        <v>2022</v>
      </c>
      <c r="C21" s="41">
        <v>0</v>
      </c>
    </row>
    <row r="22" spans="2:3" x14ac:dyDescent="0.25">
      <c r="B22" s="40">
        <v>2023</v>
      </c>
      <c r="C22" s="41">
        <v>0</v>
      </c>
    </row>
    <row r="23" spans="2:3" x14ac:dyDescent="0.25">
      <c r="B23" s="40">
        <v>2024</v>
      </c>
      <c r="C23" s="39">
        <v>8</v>
      </c>
    </row>
    <row r="24" spans="2:3" x14ac:dyDescent="0.25">
      <c r="B24" s="40">
        <v>2025</v>
      </c>
      <c r="C24" s="39">
        <v>1</v>
      </c>
    </row>
    <row r="25" spans="2:3" x14ac:dyDescent="0.25">
      <c r="C25" s="3">
        <f>AVERAGE(C3:C24)</f>
        <v>2.9090909090909092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378AD-2F61-42F2-B1C7-60EC33413E13}">
  <dimension ref="A2:D94"/>
  <sheetViews>
    <sheetView topLeftCell="B1" zoomScaleNormal="100" workbookViewId="0">
      <selection activeCell="Y13" sqref="Y13"/>
    </sheetView>
  </sheetViews>
  <sheetFormatPr defaultRowHeight="15" x14ac:dyDescent="0.25"/>
  <cols>
    <col min="2" max="2" width="15" customWidth="1"/>
    <col min="3" max="3" width="13.28515625" customWidth="1"/>
  </cols>
  <sheetData>
    <row r="2" spans="1:4" x14ac:dyDescent="0.25">
      <c r="A2" s="38"/>
      <c r="B2" s="48">
        <v>45717</v>
      </c>
      <c r="C2" s="47">
        <v>3.2</v>
      </c>
      <c r="D2" s="47">
        <v>50</v>
      </c>
    </row>
    <row r="3" spans="1:4" x14ac:dyDescent="0.25">
      <c r="A3" s="38"/>
      <c r="B3" s="48">
        <v>45748</v>
      </c>
      <c r="C3" s="47">
        <v>46.9</v>
      </c>
      <c r="D3" s="47">
        <v>43</v>
      </c>
    </row>
    <row r="4" spans="1:4" x14ac:dyDescent="0.25">
      <c r="A4" s="38"/>
      <c r="B4" s="48">
        <v>45778</v>
      </c>
      <c r="C4" s="47">
        <v>34.5</v>
      </c>
      <c r="D4" s="47">
        <v>58</v>
      </c>
    </row>
    <row r="5" spans="1:4" x14ac:dyDescent="0.25">
      <c r="A5" s="38"/>
      <c r="B5" s="46" t="s">
        <v>53</v>
      </c>
      <c r="C5" s="45">
        <f>SUM(C2:C4)</f>
        <v>84.6</v>
      </c>
      <c r="D5" s="45">
        <f>SUM(D2:D4)</f>
        <v>151</v>
      </c>
    </row>
    <row r="6" spans="1:4" x14ac:dyDescent="0.25">
      <c r="A6" s="38"/>
      <c r="B6" s="44"/>
    </row>
    <row r="7" spans="1:4" x14ac:dyDescent="0.25">
      <c r="A7" s="38"/>
      <c r="B7" s="44"/>
    </row>
    <row r="8" spans="1:4" x14ac:dyDescent="0.25">
      <c r="A8" s="38"/>
      <c r="B8" s="44"/>
    </row>
    <row r="9" spans="1:4" x14ac:dyDescent="0.25">
      <c r="A9" s="38"/>
      <c r="B9" s="44"/>
    </row>
    <row r="10" spans="1:4" x14ac:dyDescent="0.25">
      <c r="A10" s="38"/>
      <c r="B10" s="44"/>
    </row>
    <row r="11" spans="1:4" x14ac:dyDescent="0.25">
      <c r="A11" s="38"/>
      <c r="B11" s="44"/>
    </row>
    <row r="12" spans="1:4" x14ac:dyDescent="0.25">
      <c r="A12" s="38"/>
      <c r="B12" s="44"/>
    </row>
    <row r="13" spans="1:4" x14ac:dyDescent="0.25">
      <c r="A13" s="38"/>
      <c r="B13" s="44"/>
    </row>
    <row r="14" spans="1:4" x14ac:dyDescent="0.25">
      <c r="A14" s="38"/>
      <c r="B14" s="44"/>
    </row>
    <row r="15" spans="1:4" x14ac:dyDescent="0.25">
      <c r="A15" s="38"/>
      <c r="B15" s="44"/>
      <c r="C15" s="49"/>
    </row>
    <row r="16" spans="1:4" x14ac:dyDescent="0.25">
      <c r="A16" s="38"/>
      <c r="B16" s="44"/>
    </row>
    <row r="17" spans="1:4" x14ac:dyDescent="0.25">
      <c r="A17" s="38"/>
      <c r="B17" s="44"/>
    </row>
    <row r="18" spans="1:4" x14ac:dyDescent="0.25">
      <c r="A18" s="38"/>
      <c r="B18" s="44"/>
    </row>
    <row r="19" spans="1:4" x14ac:dyDescent="0.25">
      <c r="A19" s="38"/>
      <c r="B19" s="44"/>
    </row>
    <row r="20" spans="1:4" x14ac:dyDescent="0.25">
      <c r="A20" s="38"/>
      <c r="B20" s="48">
        <v>45717</v>
      </c>
      <c r="C20" s="47">
        <v>7.9</v>
      </c>
      <c r="D20" s="47">
        <v>5.8</v>
      </c>
    </row>
    <row r="21" spans="1:4" x14ac:dyDescent="0.25">
      <c r="A21" s="38"/>
      <c r="B21" s="48">
        <v>45748</v>
      </c>
      <c r="C21" s="47">
        <v>11.3</v>
      </c>
      <c r="D21" s="47">
        <v>9.3000000000000007</v>
      </c>
    </row>
    <row r="22" spans="1:4" x14ac:dyDescent="0.25">
      <c r="A22" s="38"/>
      <c r="B22" s="48">
        <v>45778</v>
      </c>
      <c r="C22" s="47">
        <v>13.7</v>
      </c>
      <c r="D22" s="47">
        <v>13</v>
      </c>
    </row>
    <row r="23" spans="1:4" x14ac:dyDescent="0.25">
      <c r="A23" s="38"/>
      <c r="B23" s="46" t="s">
        <v>52</v>
      </c>
      <c r="C23" s="45">
        <f>AVERAGE(C20:C22)</f>
        <v>10.966666666666669</v>
      </c>
      <c r="D23" s="45">
        <f>AVERAGE(D20:D22)</f>
        <v>9.3666666666666671</v>
      </c>
    </row>
    <row r="24" spans="1:4" x14ac:dyDescent="0.25">
      <c r="A24" s="38"/>
      <c r="B24" s="44"/>
    </row>
    <row r="25" spans="1:4" x14ac:dyDescent="0.25">
      <c r="A25" s="38"/>
      <c r="B25" s="44"/>
    </row>
    <row r="26" spans="1:4" x14ac:dyDescent="0.25">
      <c r="A26" s="38"/>
      <c r="B26" s="44"/>
    </row>
    <row r="27" spans="1:4" x14ac:dyDescent="0.25">
      <c r="A27" s="38"/>
      <c r="B27" s="44"/>
    </row>
    <row r="28" spans="1:4" x14ac:dyDescent="0.25">
      <c r="A28" s="38"/>
      <c r="B28" s="44"/>
    </row>
    <row r="29" spans="1:4" x14ac:dyDescent="0.25">
      <c r="A29" s="38"/>
      <c r="B29" s="44"/>
    </row>
    <row r="30" spans="1:4" x14ac:dyDescent="0.25">
      <c r="A30" s="38"/>
      <c r="B30" s="44"/>
    </row>
    <row r="31" spans="1:4" x14ac:dyDescent="0.25">
      <c r="A31" s="38"/>
      <c r="B31" s="44"/>
    </row>
    <row r="32" spans="1:4" x14ac:dyDescent="0.25">
      <c r="A32" s="38"/>
      <c r="B32" s="44"/>
    </row>
    <row r="33" spans="1:2" x14ac:dyDescent="0.25">
      <c r="A33" s="38"/>
      <c r="B33" s="44"/>
    </row>
    <row r="34" spans="1:2" x14ac:dyDescent="0.25">
      <c r="A34" s="38"/>
      <c r="B34" s="44"/>
    </row>
    <row r="35" spans="1:2" x14ac:dyDescent="0.25">
      <c r="A35" s="38"/>
      <c r="B35" s="44"/>
    </row>
    <row r="36" spans="1:2" x14ac:dyDescent="0.25">
      <c r="A36" s="38"/>
      <c r="B36" s="44"/>
    </row>
    <row r="37" spans="1:2" x14ac:dyDescent="0.25">
      <c r="A37" s="38"/>
      <c r="B37" s="44"/>
    </row>
    <row r="38" spans="1:2" x14ac:dyDescent="0.25">
      <c r="A38" s="38"/>
      <c r="B38" s="44"/>
    </row>
    <row r="39" spans="1:2" x14ac:dyDescent="0.25">
      <c r="A39" s="38"/>
      <c r="B39" s="44"/>
    </row>
    <row r="40" spans="1:2" x14ac:dyDescent="0.25">
      <c r="A40" s="38"/>
      <c r="B40" s="44"/>
    </row>
    <row r="41" spans="1:2" x14ac:dyDescent="0.25">
      <c r="A41" s="38"/>
      <c r="B41" s="44"/>
    </row>
    <row r="42" spans="1:2" x14ac:dyDescent="0.25">
      <c r="A42" s="38"/>
      <c r="B42" s="44"/>
    </row>
    <row r="43" spans="1:2" x14ac:dyDescent="0.25">
      <c r="A43" s="38"/>
      <c r="B43" s="44"/>
    </row>
    <row r="44" spans="1:2" x14ac:dyDescent="0.25">
      <c r="A44" s="38"/>
      <c r="B44" s="44"/>
    </row>
    <row r="45" spans="1:2" x14ac:dyDescent="0.25">
      <c r="A45" s="38"/>
      <c r="B45" s="44"/>
    </row>
    <row r="46" spans="1:2" x14ac:dyDescent="0.25">
      <c r="A46" s="38"/>
      <c r="B46" s="44"/>
    </row>
    <row r="47" spans="1:2" x14ac:dyDescent="0.25">
      <c r="A47" s="38"/>
      <c r="B47" s="44"/>
    </row>
    <row r="48" spans="1:2" x14ac:dyDescent="0.25">
      <c r="A48" s="38"/>
      <c r="B48" s="44"/>
    </row>
    <row r="49" spans="1:2" x14ac:dyDescent="0.25">
      <c r="A49" s="38"/>
      <c r="B49" s="44"/>
    </row>
    <row r="50" spans="1:2" x14ac:dyDescent="0.25">
      <c r="A50" s="38"/>
      <c r="B50" s="44"/>
    </row>
    <row r="51" spans="1:2" x14ac:dyDescent="0.25">
      <c r="A51" s="38"/>
      <c r="B51" s="44"/>
    </row>
    <row r="52" spans="1:2" x14ac:dyDescent="0.25">
      <c r="A52" s="38"/>
      <c r="B52" s="44"/>
    </row>
    <row r="53" spans="1:2" x14ac:dyDescent="0.25">
      <c r="A53" s="38"/>
      <c r="B53" s="44"/>
    </row>
    <row r="54" spans="1:2" x14ac:dyDescent="0.25">
      <c r="A54" s="38"/>
      <c r="B54" s="44"/>
    </row>
    <row r="55" spans="1:2" x14ac:dyDescent="0.25">
      <c r="A55" s="38"/>
      <c r="B55" s="44"/>
    </row>
    <row r="56" spans="1:2" x14ac:dyDescent="0.25">
      <c r="A56" s="38"/>
      <c r="B56" s="44"/>
    </row>
    <row r="57" spans="1:2" x14ac:dyDescent="0.25">
      <c r="A57" s="38"/>
      <c r="B57" s="44"/>
    </row>
    <row r="58" spans="1:2" x14ac:dyDescent="0.25">
      <c r="A58" s="38"/>
      <c r="B58" s="44"/>
    </row>
    <row r="59" spans="1:2" x14ac:dyDescent="0.25">
      <c r="A59" s="38"/>
      <c r="B59" s="44"/>
    </row>
    <row r="60" spans="1:2" x14ac:dyDescent="0.25">
      <c r="A60" s="38"/>
      <c r="B60" s="44"/>
    </row>
    <row r="61" spans="1:2" x14ac:dyDescent="0.25">
      <c r="A61" s="38"/>
      <c r="B61" s="44"/>
    </row>
    <row r="62" spans="1:2" x14ac:dyDescent="0.25">
      <c r="A62" s="38"/>
      <c r="B62" s="44"/>
    </row>
    <row r="63" spans="1:2" x14ac:dyDescent="0.25">
      <c r="A63" s="38"/>
      <c r="B63" s="44"/>
    </row>
    <row r="64" spans="1:2" x14ac:dyDescent="0.25">
      <c r="A64" s="38"/>
      <c r="B64" s="44"/>
    </row>
    <row r="65" spans="1:2" x14ac:dyDescent="0.25">
      <c r="A65" s="38"/>
      <c r="B65" s="44"/>
    </row>
    <row r="66" spans="1:2" x14ac:dyDescent="0.25">
      <c r="A66" s="38"/>
      <c r="B66" s="44"/>
    </row>
    <row r="67" spans="1:2" x14ac:dyDescent="0.25">
      <c r="A67" s="38"/>
      <c r="B67" s="44"/>
    </row>
    <row r="68" spans="1:2" x14ac:dyDescent="0.25">
      <c r="A68" s="38"/>
      <c r="B68" s="44"/>
    </row>
    <row r="69" spans="1:2" x14ac:dyDescent="0.25">
      <c r="A69" s="38"/>
      <c r="B69" s="44"/>
    </row>
    <row r="70" spans="1:2" x14ac:dyDescent="0.25">
      <c r="A70" s="38"/>
      <c r="B70" s="44"/>
    </row>
    <row r="71" spans="1:2" x14ac:dyDescent="0.25">
      <c r="A71" s="38"/>
      <c r="B71" s="44"/>
    </row>
    <row r="72" spans="1:2" x14ac:dyDescent="0.25">
      <c r="A72" s="38"/>
      <c r="B72" s="44"/>
    </row>
    <row r="73" spans="1:2" x14ac:dyDescent="0.25">
      <c r="A73" s="38"/>
      <c r="B73" s="44"/>
    </row>
    <row r="74" spans="1:2" x14ac:dyDescent="0.25">
      <c r="A74" s="38"/>
      <c r="B74" s="44"/>
    </row>
    <row r="75" spans="1:2" x14ac:dyDescent="0.25">
      <c r="A75" s="38"/>
      <c r="B75" s="44"/>
    </row>
    <row r="76" spans="1:2" x14ac:dyDescent="0.25">
      <c r="A76" s="38"/>
      <c r="B76" s="44"/>
    </row>
    <row r="77" spans="1:2" x14ac:dyDescent="0.25">
      <c r="A77" s="38"/>
      <c r="B77" s="44"/>
    </row>
    <row r="78" spans="1:2" x14ac:dyDescent="0.25">
      <c r="A78" s="38"/>
      <c r="B78" s="44"/>
    </row>
    <row r="79" spans="1:2" x14ac:dyDescent="0.25">
      <c r="A79" s="38"/>
      <c r="B79" s="44"/>
    </row>
    <row r="80" spans="1:2" x14ac:dyDescent="0.25">
      <c r="A80" s="38"/>
      <c r="B80" s="44"/>
    </row>
    <row r="81" spans="1:2" x14ac:dyDescent="0.25">
      <c r="A81" s="38"/>
      <c r="B81" s="44"/>
    </row>
    <row r="82" spans="1:2" x14ac:dyDescent="0.25">
      <c r="A82" s="38"/>
      <c r="B82" s="44"/>
    </row>
    <row r="83" spans="1:2" x14ac:dyDescent="0.25">
      <c r="A83" s="38"/>
      <c r="B83" s="44"/>
    </row>
    <row r="84" spans="1:2" x14ac:dyDescent="0.25">
      <c r="A84" s="38"/>
      <c r="B84" s="44"/>
    </row>
    <row r="85" spans="1:2" x14ac:dyDescent="0.25">
      <c r="A85" s="38"/>
      <c r="B85" s="44"/>
    </row>
    <row r="86" spans="1:2" x14ac:dyDescent="0.25">
      <c r="A86" s="38"/>
      <c r="B86" s="44"/>
    </row>
    <row r="87" spans="1:2" x14ac:dyDescent="0.25">
      <c r="A87" s="38"/>
      <c r="B87" s="44"/>
    </row>
    <row r="88" spans="1:2" x14ac:dyDescent="0.25">
      <c r="A88" s="38"/>
      <c r="B88" s="44"/>
    </row>
    <row r="89" spans="1:2" x14ac:dyDescent="0.25">
      <c r="A89" s="38"/>
      <c r="B89" s="44"/>
    </row>
    <row r="90" spans="1:2" x14ac:dyDescent="0.25">
      <c r="A90" s="38"/>
      <c r="B90" s="44"/>
    </row>
    <row r="91" spans="1:2" x14ac:dyDescent="0.25">
      <c r="A91" s="38"/>
      <c r="B91" s="44"/>
    </row>
    <row r="92" spans="1:2" x14ac:dyDescent="0.25">
      <c r="A92" s="38"/>
      <c r="B92" s="44"/>
    </row>
    <row r="93" spans="1:2" x14ac:dyDescent="0.25">
      <c r="A93" s="38"/>
      <c r="B93" s="44"/>
    </row>
    <row r="94" spans="1:2" x14ac:dyDescent="0.25">
      <c r="B94" s="43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mei 2025</vt:lpstr>
      <vt:lpstr>zomerse dagen in mei</vt:lpstr>
      <vt:lpstr>lente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R.C. de V</cp:lastModifiedBy>
  <dcterms:created xsi:type="dcterms:W3CDTF">2019-05-19T15:27:50Z</dcterms:created>
  <dcterms:modified xsi:type="dcterms:W3CDTF">2025-06-01T11:44:30Z</dcterms:modified>
</cp:coreProperties>
</file>