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1 - WEERARCHIEF\2025\07 - Juli\"/>
    </mc:Choice>
  </mc:AlternateContent>
  <xr:revisionPtr revIDLastSave="0" documentId="13_ncr:1_{D65A7F88-E466-4E5A-8949-4C520E815043}" xr6:coauthVersionLast="47" xr6:coauthVersionMax="47" xr10:uidLastSave="{00000000-0000-0000-0000-000000000000}"/>
  <bookViews>
    <workbookView xWindow="-28920" yWindow="2565" windowWidth="29040" windowHeight="15840" xr2:uid="{00000000-000D-0000-FFFF-FFFF00000000}"/>
  </bookViews>
  <sheets>
    <sheet name="juli 2025" sheetId="1" r:id="rId1"/>
    <sheet name="natste juli maanden" sheetId="2" r:id="rId2"/>
  </sheets>
  <calcPr calcId="191029" concurrentCalc="0"/>
</workbook>
</file>

<file path=xl/calcChain.xml><?xml version="1.0" encoding="utf-8"?>
<calcChain xmlns="http://schemas.openxmlformats.org/spreadsheetml/2006/main">
  <c r="L34" i="1" l="1"/>
  <c r="I34" i="1"/>
  <c r="F34" i="1"/>
  <c r="L33" i="1"/>
  <c r="I33" i="1"/>
  <c r="F33" i="1"/>
  <c r="L32" i="1"/>
  <c r="I32" i="1"/>
  <c r="F32" i="1"/>
  <c r="L31" i="1"/>
  <c r="I31" i="1"/>
  <c r="F31" i="1"/>
  <c r="L30" i="1"/>
  <c r="I30" i="1"/>
  <c r="F30" i="1"/>
  <c r="L29" i="1"/>
  <c r="I29" i="1"/>
  <c r="F29" i="1"/>
  <c r="L28" i="1"/>
  <c r="I28" i="1"/>
  <c r="F28" i="1"/>
  <c r="L27" i="1"/>
  <c r="I27" i="1"/>
  <c r="F27" i="1"/>
  <c r="L26" i="1"/>
  <c r="I26" i="1"/>
  <c r="F26" i="1"/>
  <c r="L25" i="1"/>
  <c r="I25" i="1"/>
  <c r="F25" i="1"/>
  <c r="L24" i="1"/>
  <c r="I24" i="1"/>
  <c r="F24" i="1"/>
  <c r="L23" i="1"/>
  <c r="I23" i="1"/>
  <c r="F23" i="1"/>
  <c r="L22" i="1"/>
  <c r="I22" i="1"/>
  <c r="F22" i="1"/>
  <c r="L21" i="1"/>
  <c r="I21" i="1"/>
  <c r="F21" i="1"/>
  <c r="L20" i="1"/>
  <c r="I20" i="1"/>
  <c r="F20" i="1"/>
  <c r="L19" i="1"/>
  <c r="I19" i="1"/>
  <c r="F19" i="1"/>
  <c r="L18" i="1"/>
  <c r="I18" i="1"/>
  <c r="F18" i="1"/>
  <c r="L17" i="1"/>
  <c r="I17" i="1"/>
  <c r="F17" i="1"/>
  <c r="L16" i="1"/>
  <c r="I16" i="1"/>
  <c r="F16" i="1"/>
  <c r="L15" i="1"/>
  <c r="I15" i="1"/>
  <c r="F15" i="1"/>
  <c r="L14" i="1"/>
  <c r="I14" i="1"/>
  <c r="F14" i="1"/>
  <c r="L13" i="1"/>
  <c r="I13" i="1"/>
  <c r="F13" i="1"/>
  <c r="L12" i="1"/>
  <c r="I12" i="1"/>
  <c r="F12" i="1"/>
  <c r="L11" i="1"/>
  <c r="I11" i="1"/>
  <c r="F11" i="1"/>
  <c r="C26" i="2"/>
  <c r="L10" i="1"/>
  <c r="I10" i="1"/>
  <c r="F10" i="1"/>
  <c r="L9" i="1"/>
  <c r="I9" i="1"/>
  <c r="F9" i="1"/>
  <c r="L8" i="1"/>
  <c r="I8" i="1"/>
  <c r="F8" i="1"/>
  <c r="L7" i="1"/>
  <c r="I7" i="1"/>
  <c r="F7" i="1"/>
  <c r="L6" i="1"/>
  <c r="I6" i="1"/>
  <c r="F6" i="1"/>
  <c r="L5" i="1"/>
  <c r="I5" i="1"/>
  <c r="F5" i="1"/>
  <c r="L4" i="1"/>
  <c r="I4" i="1"/>
  <c r="F4" i="1"/>
  <c r="U9" i="1"/>
  <c r="U8" i="1"/>
  <c r="U7" i="1"/>
  <c r="V8" i="1"/>
  <c r="V54" i="1"/>
  <c r="U54" i="1"/>
  <c r="Q35" i="1"/>
  <c r="P35" i="1"/>
  <c r="O35" i="1"/>
  <c r="N35" i="1"/>
  <c r="K35" i="1"/>
  <c r="J35" i="1"/>
  <c r="H35" i="1"/>
  <c r="G35" i="1"/>
  <c r="E35" i="1"/>
  <c r="D35" i="1"/>
  <c r="V9" i="1"/>
  <c r="V7" i="1"/>
  <c r="V6" i="1"/>
  <c r="U6" i="1"/>
  <c r="V5" i="1"/>
  <c r="U5" i="1"/>
  <c r="V4" i="1"/>
  <c r="U4" i="1"/>
  <c r="V3" i="1"/>
  <c r="U3" i="1"/>
  <c r="I35" i="1"/>
  <c r="F35" i="1"/>
  <c r="L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R.C. de Vries</author>
  </authors>
  <commentList>
    <comment ref="C4" authorId="0" shapeId="0" xr:uid="{E607F569-6F0B-438E-8BF9-B71824188C91}">
      <text>
        <r>
          <rPr>
            <b/>
            <sz val="9"/>
            <color indexed="81"/>
            <rFont val="Tahoma"/>
            <charset val="1"/>
          </rPr>
          <t>De 22e verjaardag van mijn weerstation verliep zonnig en record/tropisch warm.</t>
        </r>
      </text>
    </comment>
    <comment ref="C5" authorId="0" shapeId="0" xr:uid="{915DCE4E-74B6-4852-B998-2AC3FE4AC458}">
      <text>
        <r>
          <rPr>
            <b/>
            <sz val="9"/>
            <color indexed="81"/>
            <rFont val="Tahoma"/>
            <charset val="1"/>
          </rPr>
          <t>We hadden eerst te maken met hoge temperaturen, maar later kwamen er een paar buien voor en werd de hitte verdreven.</t>
        </r>
      </text>
    </comment>
    <comment ref="C6" authorId="0" shapeId="0" xr:uid="{5B1BFB56-89F4-4083-8AA1-DAEAF6A81BDA}">
      <text>
        <r>
          <rPr>
            <b/>
            <sz val="9"/>
            <color indexed="81"/>
            <rFont val="Tahoma"/>
            <charset val="1"/>
          </rPr>
          <t>Er kwamen stapelwolken voor, maar verder was er ook veel ruimte voor de zon.</t>
        </r>
      </text>
    </comment>
    <comment ref="C7" authorId="0" shapeId="0" xr:uid="{490EC95A-713C-4E58-959E-94D569C77A46}">
      <text>
        <r>
          <rPr>
            <b/>
            <sz val="9"/>
            <color indexed="81"/>
            <rFont val="Tahoma"/>
            <charset val="1"/>
          </rPr>
          <t>Er kwamen een paar stapelwolken voor, maar verder was de zon aan het domineren en werd het aangenaam warm.</t>
        </r>
      </text>
    </comment>
    <comment ref="C8" authorId="0" shapeId="0" xr:uid="{9C5A02EF-D41D-4D65-A0F8-CB21A7E703A4}">
      <text>
        <r>
          <rPr>
            <b/>
            <sz val="9"/>
            <color indexed="81"/>
            <rFont val="Tahoma"/>
            <charset val="1"/>
          </rPr>
          <t>Er kwam veel bewolking voor en in de loop van de avond kregen we te maken met regen.</t>
        </r>
      </text>
    </comment>
    <comment ref="C9" authorId="0" shapeId="0" xr:uid="{9FA77E27-2DC2-430A-B2B5-395FC00CC911}">
      <text>
        <r>
          <rPr>
            <b/>
            <sz val="9"/>
            <color indexed="81"/>
            <rFont val="Tahoma"/>
            <charset val="1"/>
          </rPr>
          <t>Er vielen enkele buien, maar vooral in de avond enige uren flinke stortregens en grote hoeveelheden regen.</t>
        </r>
      </text>
    </comment>
    <comment ref="C10" authorId="0" shapeId="0" xr:uid="{8BF0BC8F-11F9-43DA-B7FD-FC363D3D7CE8}">
      <text>
        <r>
          <rPr>
            <b/>
            <sz val="9"/>
            <color indexed="81"/>
            <rFont val="Tahoma"/>
            <charset val="1"/>
          </rPr>
          <t>Er vielen eerst nog een paar flinke buien, maar in de loop van de dag werd het steeds droger.</t>
        </r>
      </text>
    </comment>
    <comment ref="C11" authorId="0" shapeId="0" xr:uid="{173717B7-B39B-4B9E-9571-E7C69C604909}">
      <text>
        <r>
          <rPr>
            <b/>
            <sz val="9"/>
            <color indexed="81"/>
            <rFont val="Tahoma"/>
            <charset val="1"/>
          </rPr>
          <t>Er was af en toe zon, maar er vielen ook nog een paar buien. Tamelijk fris.</t>
        </r>
      </text>
    </comment>
    <comment ref="C12" authorId="0" shapeId="0" xr:uid="{17F25F46-D3F4-45C6-A265-F10AA4DCC57B}">
      <text>
        <r>
          <rPr>
            <b/>
            <sz val="9"/>
            <color indexed="81"/>
            <rFont val="Tahoma"/>
            <charset val="1"/>
          </rPr>
          <t>Het was droog, maar eerst kwam er nog veel bewolking voor. In de loop van de dag steeds meer zon.</t>
        </r>
      </text>
    </comment>
    <comment ref="C13" authorId="0" shapeId="0" xr:uid="{A7486E60-99E6-4267-9B39-E8DC562939B9}">
      <text>
        <r>
          <rPr>
            <b/>
            <sz val="9"/>
            <color indexed="81"/>
            <rFont val="Tahoma"/>
            <charset val="1"/>
          </rPr>
          <t>Er trokken wolkenvelden over, maar er was ook nog ruimte voor de zon. Het bleef droog.</t>
        </r>
      </text>
    </comment>
    <comment ref="C14" authorId="0" shapeId="0" xr:uid="{6A23B9AE-7CE8-490C-9BAA-8C66B58035BB}">
      <text>
        <r>
          <rPr>
            <b/>
            <sz val="9"/>
            <color indexed="81"/>
            <rFont val="Tahoma"/>
            <charset val="1"/>
          </rPr>
          <t>De dag begon eerst met veel bwolking, maar geleidelijk brak de zon steeds meer door. Het bleef droog.</t>
        </r>
      </text>
    </comment>
    <comment ref="C15" authorId="0" shapeId="0" xr:uid="{1307C471-0425-4668-860B-CBAA1D821F7D}">
      <text>
        <r>
          <rPr>
            <b/>
            <sz val="9"/>
            <color indexed="81"/>
            <rFont val="Tahoma"/>
            <charset val="1"/>
          </rPr>
          <t>Er trokken een paar wolkenvelden over, maar er was ook geregeld zon. Zomers warm.</t>
        </r>
      </text>
    </comment>
    <comment ref="C16" authorId="0" shapeId="0" xr:uid="{7F8C555F-E6D7-434B-8DF4-9441581A91D0}">
      <text>
        <r>
          <rPr>
            <b/>
            <sz val="9"/>
            <color indexed="81"/>
            <rFont val="Tahoma"/>
            <charset val="1"/>
          </rPr>
          <t>Er was geregeld zon en het bleef droog. Ook was het vrij warm, maar verder prima zomerweer.</t>
        </r>
      </text>
    </comment>
    <comment ref="C17" authorId="0" shapeId="0" xr:uid="{26E7B44C-AE1C-47CB-B4F7-88D4098A6A71}">
      <text>
        <r>
          <rPr>
            <b/>
            <sz val="9"/>
            <color indexed="81"/>
            <rFont val="Tahoma"/>
            <charset val="1"/>
          </rPr>
          <t>Het was broeierig warm, maar verder was er ook wat zon. Er viel ook een buitje.</t>
        </r>
      </text>
    </comment>
    <comment ref="C18" authorId="0" shapeId="0" xr:uid="{83528AD2-1809-44E4-8B82-F6822C2196D7}">
      <text>
        <r>
          <rPr>
            <b/>
            <sz val="9"/>
            <color indexed="81"/>
            <rFont val="Tahoma"/>
            <charset val="1"/>
          </rPr>
          <t>Er viel een enkele bui, maar er was ook van tijd tot tijd ruimte voor de zon.</t>
        </r>
      </text>
    </comment>
    <comment ref="C19" authorId="0" shapeId="0" xr:uid="{46D33346-6179-4A3B-A2F4-79581752B8A0}">
      <text>
        <r>
          <rPr>
            <b/>
            <sz val="9"/>
            <color indexed="81"/>
            <rFont val="Tahoma"/>
            <charset val="1"/>
          </rPr>
          <t>Er trokken van tijd tot tijd buien over, maar er was ook ruimte voor de zon.</t>
        </r>
      </text>
    </comment>
    <comment ref="C20" authorId="0" shapeId="0" xr:uid="{9758157A-1E38-4F13-B1FC-DAD31514A3E5}">
      <text>
        <r>
          <rPr>
            <b/>
            <sz val="9"/>
            <color indexed="81"/>
            <rFont val="Tahoma"/>
            <charset val="1"/>
          </rPr>
          <t>Opnieuw trokken er flinke wolkenvelden over waaruit ook nog een buitje uit viel. In de loop van de middag ook steeds meer zon.</t>
        </r>
      </text>
    </comment>
    <comment ref="C21" authorId="0" shapeId="0" xr:uid="{F8CA2645-9025-437D-8FC4-7BA1731C73CF}">
      <text>
        <r>
          <rPr>
            <b/>
            <sz val="9"/>
            <color indexed="81"/>
            <rFont val="Tahoma"/>
            <charset val="1"/>
          </rPr>
          <t>Er was geregeld zon, maar er kwamen ook een paar wolkenvelden voor. Benauwd warm.</t>
        </r>
      </text>
    </comment>
    <comment ref="C22" authorId="0" shapeId="0" xr:uid="{AC768A2B-EBCD-4CCC-A7EB-2D2FFD45FBBF}">
      <text>
        <r>
          <rPr>
            <b/>
            <sz val="9"/>
            <color indexed="81"/>
            <rFont val="Tahoma"/>
            <charset val="1"/>
          </rPr>
          <t>Het was een broeierig warme dag met geregeld zon. Later vielen er enkele buien.</t>
        </r>
      </text>
    </comment>
    <comment ref="C23" authorId="0" shapeId="0" xr:uid="{FC47E114-88D3-48CD-8285-7A20CF3ADE85}">
      <text>
        <r>
          <rPr>
            <b/>
            <sz val="9"/>
            <color indexed="81"/>
            <rFont val="Tahoma"/>
            <charset val="1"/>
          </rPr>
          <t>Het was vrij warm met geregeld zon. In de loop van de dag enkele buien met ook wat gerommel.</t>
        </r>
      </text>
    </comment>
    <comment ref="C24" authorId="0" shapeId="0" xr:uid="{74716CE3-94D9-4ED8-B0D9-EE09BAB08F48}">
      <text>
        <r>
          <rPr>
            <b/>
            <sz val="9"/>
            <color indexed="81"/>
            <rFont val="Tahoma"/>
            <charset val="1"/>
          </rPr>
          <t>De zon deed eerst haar best en het werd nog vrij warm. Later kregen we weer te maken met enkele (onweers)buien.</t>
        </r>
      </text>
    </comment>
    <comment ref="C25" authorId="0" shapeId="0" xr:uid="{4A82BCE6-1E51-40C8-812C-970960DE4510}">
      <text>
        <r>
          <rPr>
            <b/>
            <sz val="9"/>
            <color indexed="81"/>
            <rFont val="Tahoma"/>
            <charset val="1"/>
          </rPr>
          <t>Er vielen van tijd tot tijd buien, maar er was ook even wat ruimte voor de zon.</t>
        </r>
      </text>
    </comment>
    <comment ref="C26" authorId="0" shapeId="0" xr:uid="{B78B5894-E07A-4C26-8E68-57DF277E9C14}">
      <text>
        <r>
          <rPr>
            <b/>
            <sz val="9"/>
            <color indexed="81"/>
            <rFont val="Tahoma"/>
            <charset val="1"/>
          </rPr>
          <t>Het was droog en er kwamen wolkenvelden voor, maar er was ook even ruimte voor de zon.</t>
        </r>
      </text>
    </comment>
    <comment ref="C27" authorId="0" shapeId="0" xr:uid="{38CE0C5A-8F28-4BE9-9E48-65D20769E056}">
      <text>
        <r>
          <rPr>
            <b/>
            <sz val="9"/>
            <color indexed="81"/>
            <rFont val="Tahoma"/>
            <charset val="1"/>
          </rPr>
          <t>Er was af en toe wat zon, maar verder ook vrij veel wolken. Droog.</t>
        </r>
      </text>
    </comment>
    <comment ref="C28" authorId="0" shapeId="0" xr:uid="{CDC88A46-1EF0-45CB-BC5E-1363B5EDC6AF}">
      <text>
        <r>
          <rPr>
            <b/>
            <sz val="9"/>
            <color indexed="81"/>
            <rFont val="Tahoma"/>
            <charset val="1"/>
          </rPr>
          <t>In de nanacht en vroege ochtend viel er wat motregen. In de loop van de middag brak de zon steeds beter door.</t>
        </r>
      </text>
    </comment>
    <comment ref="C29" authorId="0" shapeId="0" xr:uid="{FFBB5765-EDAC-41F1-B26A-1630C4EB240F}">
      <text>
        <r>
          <rPr>
            <b/>
            <sz val="9"/>
            <color indexed="81"/>
            <rFont val="Tahoma"/>
            <charset val="1"/>
          </rPr>
          <t>Er was van tijd tot tijd zon, maar in de loop van de dag ook steeds meer wolken. Broeierig warm, maar wel droog.</t>
        </r>
      </text>
    </comment>
    <comment ref="C30" authorId="0" shapeId="0" xr:uid="{1793CA1F-A067-47BE-BCA2-0E8CC8F507E4}">
      <text>
        <r>
          <rPr>
            <b/>
            <sz val="9"/>
            <color indexed="81"/>
            <rFont val="Tahoma"/>
            <charset val="1"/>
          </rPr>
          <t>Tijdens de nacht kregen we te maken met enkele buien. Overdag was het droog met geregeld zon.</t>
        </r>
      </text>
    </comment>
    <comment ref="C31" authorId="0" shapeId="0" xr:uid="{613EE4AC-3BDD-47AC-8C0F-D509088C0735}">
      <text>
        <r>
          <rPr>
            <b/>
            <sz val="9"/>
            <color indexed="81"/>
            <rFont val="Tahoma"/>
            <charset val="1"/>
          </rPr>
          <t>Later in de nacht kregen we te maken met een bui. Verder overdag droog met af en toe zon.</t>
        </r>
      </text>
    </comment>
    <comment ref="C32" authorId="0" shapeId="0" xr:uid="{54030C06-8B97-4CA3-8B2E-EBAED01FCEAA}">
      <text>
        <r>
          <rPr>
            <b/>
            <sz val="9"/>
            <color indexed="81"/>
            <rFont val="Tahoma"/>
            <charset val="1"/>
          </rPr>
          <t>Er waren opnieuw een paar buien actief, maar de zon was er ook af en toe bij. Tamelijk fris voor de tijd van het jaar.</t>
        </r>
      </text>
    </comment>
    <comment ref="C33" authorId="0" shapeId="0" xr:uid="{3CDF8857-B4DC-478A-BBCE-B31CAF28605D}">
      <text>
        <r>
          <rPr>
            <b/>
            <sz val="9"/>
            <color indexed="81"/>
            <rFont val="Tahoma"/>
            <charset val="1"/>
          </rPr>
          <t>Er was geregeld ruimte voor de zon, maar er vielen ook nog een paar buien.</t>
        </r>
      </text>
    </comment>
    <comment ref="C34" authorId="0" shapeId="0" xr:uid="{203DF58B-6B5C-47A6-AE0A-FB385E9F856F}">
      <text>
        <r>
          <rPr>
            <b/>
            <sz val="9"/>
            <color indexed="81"/>
            <rFont val="Tahoma"/>
            <charset val="1"/>
          </rPr>
          <t>Op de laatste dag van juli was er geregeld zon, maar later kregen we ook nog met een bui te maken.</t>
        </r>
      </text>
    </comment>
    <comment ref="C35" authorId="0" shapeId="0" xr:uid="{DFEB90CC-9B4B-4A25-A556-06BEFF6BFE5E}">
      <text>
        <r>
          <rPr>
            <b/>
            <sz val="9"/>
            <color indexed="81"/>
            <rFont val="Tahoma"/>
            <charset val="1"/>
          </rPr>
          <t>De gemiddelde temperatuur lag boven normaal, maar het was vooral zeer nat met soms grote hoeveelheden regen.</t>
        </r>
      </text>
    </comment>
  </commentList>
</comments>
</file>

<file path=xl/sharedStrings.xml><?xml version="1.0" encoding="utf-8"?>
<sst xmlns="http://schemas.openxmlformats.org/spreadsheetml/2006/main" count="103" uniqueCount="83">
  <si>
    <t>Windrichting</t>
  </si>
  <si>
    <t>Tmax in °C</t>
  </si>
  <si>
    <t>Tmin °C</t>
  </si>
  <si>
    <t>Tgem °C</t>
  </si>
  <si>
    <t>Max hPA</t>
  </si>
  <si>
    <t>Min hPA</t>
  </si>
  <si>
    <t>Gem hPA</t>
  </si>
  <si>
    <t>Regen in mm</t>
  </si>
  <si>
    <t>Opmerkingen</t>
  </si>
  <si>
    <t>Gemiddelde</t>
  </si>
  <si>
    <t>Rain Rate</t>
  </si>
  <si>
    <t>Extremen</t>
  </si>
  <si>
    <t>Maximum</t>
  </si>
  <si>
    <t>Minimum</t>
  </si>
  <si>
    <t>Luchtdruk in hPa</t>
  </si>
  <si>
    <t>Grootste dag totaal in mm</t>
  </si>
  <si>
    <t>Temperatuur in °C</t>
  </si>
  <si>
    <t>Luchtvochtigheid in %</t>
  </si>
  <si>
    <t>Ijsdagen</t>
  </si>
  <si>
    <t>Vorstnachten</t>
  </si>
  <si>
    <t>Warme dagen (&gt;20 graden)</t>
  </si>
  <si>
    <t>Zomerse dagen (&gt;25 graden)</t>
  </si>
  <si>
    <t>Tropische dagen (&gt;30 graden)</t>
  </si>
  <si>
    <t>Dag met onweer</t>
  </si>
  <si>
    <t>Dag met hagel</t>
  </si>
  <si>
    <t>Dag met sneeuw</t>
  </si>
  <si>
    <t>Dag met mist</t>
  </si>
  <si>
    <t>Dag met ijzel</t>
  </si>
  <si>
    <t>Totaal</t>
  </si>
  <si>
    <t>Warmtgetal</t>
  </si>
  <si>
    <t>Koudegetal</t>
  </si>
  <si>
    <t>RV max in %</t>
  </si>
  <si>
    <t>RV min in %</t>
  </si>
  <si>
    <t>RV gem in %</t>
  </si>
  <si>
    <t>Gem wind in km/u</t>
  </si>
  <si>
    <t>Max windstoot in km/u</t>
  </si>
  <si>
    <t>Gem Wind in km/u</t>
  </si>
  <si>
    <t>Tropische en zonnige start van juli</t>
  </si>
  <si>
    <t>ZO</t>
  </si>
  <si>
    <t>Eerst zeer warm, later buien</t>
  </si>
  <si>
    <t>WZW</t>
  </si>
  <si>
    <t>Stapelwolken en veel zon</t>
  </si>
  <si>
    <t>NW</t>
  </si>
  <si>
    <t>Veel zon en aangenaam</t>
  </si>
  <si>
    <t>ZW</t>
  </si>
  <si>
    <t>Veel bewolking en later regen</t>
  </si>
  <si>
    <t>Buien, in de avond veel regen</t>
  </si>
  <si>
    <t>ZZW</t>
  </si>
  <si>
    <t>Eerst nog (flinke) buien</t>
  </si>
  <si>
    <t>Af en toe zon en een paar buien</t>
  </si>
  <si>
    <t>Droog met later meer zon</t>
  </si>
  <si>
    <t>Wolkenvelden, droog</t>
  </si>
  <si>
    <t>Eerst bewolkt, later zon</t>
  </si>
  <si>
    <t>Wolkenvelden en zon, zomers</t>
  </si>
  <si>
    <t>NNW</t>
  </si>
  <si>
    <t>Geregeld zon en vrij warm</t>
  </si>
  <si>
    <t>N</t>
  </si>
  <si>
    <t>Broeierig, spetterbuitje</t>
  </si>
  <si>
    <t xml:space="preserve">W </t>
  </si>
  <si>
    <t>Enkele bui, ook zon</t>
  </si>
  <si>
    <t>Buien en wat zon</t>
  </si>
  <si>
    <t>Enkele buitje, later meer zon</t>
  </si>
  <si>
    <t>Geregeld zon en droog</t>
  </si>
  <si>
    <t>OZO</t>
  </si>
  <si>
    <t>O</t>
  </si>
  <si>
    <t>Broeierig, later enkele buien</t>
  </si>
  <si>
    <t>Vrij warm, later (onweers)buien</t>
  </si>
  <si>
    <t>Z</t>
  </si>
  <si>
    <t>Zon, later weer (onweers)buien</t>
  </si>
  <si>
    <t>ZZO</t>
  </si>
  <si>
    <t>Buien en ook wat zon</t>
  </si>
  <si>
    <t>W</t>
  </si>
  <si>
    <t>Droog met wolkenvelden en zon</t>
  </si>
  <si>
    <t>WNW</t>
  </si>
  <si>
    <t>Af en toe wat zon. Droog</t>
  </si>
  <si>
    <t>Eerst wat motregen, later zon</t>
  </si>
  <si>
    <t>Zon en wolkenvelden</t>
  </si>
  <si>
    <t>Eerst enkele buien. Ook zon</t>
  </si>
  <si>
    <t>Eerst een bui. Af en toe zon</t>
  </si>
  <si>
    <t>Opnieuw een paar buien</t>
  </si>
  <si>
    <t>Paar buien, ook zon</t>
  </si>
  <si>
    <t>Geregeld zon, later een bui</t>
  </si>
  <si>
    <t>Vrij warm, vooral zeer 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</si>
</sst>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413]mmmm/yy;@"/>
    <numFmt numFmtId="166" formatCode="[$-413]mmm/yy;@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9"/>
      <color indexed="81"/>
      <name val="Tahoma"/>
      <charset val="1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E7EBB"/>
        <bgColor indexed="64"/>
      </patternFill>
    </fill>
  </fills>
  <borders count="7">
    <border>
      <left/>
      <right/>
      <top/>
      <bottom/>
      <diagonal/>
    </border>
    <border>
      <left style="thin">
        <color rgb="FF2E7EBB"/>
      </left>
      <right style="thin">
        <color rgb="FF2E7EBB"/>
      </right>
      <top style="thin">
        <color rgb="FF2E7EBB"/>
      </top>
      <bottom style="thin">
        <color rgb="FF2E7EBB"/>
      </bottom>
      <diagonal/>
    </border>
    <border>
      <left style="thin">
        <color rgb="FF2E7EBB"/>
      </left>
      <right style="thin">
        <color rgb="FF2E7EBB"/>
      </right>
      <top style="thin">
        <color rgb="FF2E7EBB"/>
      </top>
      <bottom/>
      <diagonal/>
    </border>
    <border>
      <left style="medium">
        <color rgb="FF2E7EBB"/>
      </left>
      <right style="thin">
        <color rgb="FF2E7EBB"/>
      </right>
      <top style="medium">
        <color rgb="FF2E7EBB"/>
      </top>
      <bottom style="medium">
        <color rgb="FF2E7EBB"/>
      </bottom>
      <diagonal/>
    </border>
    <border>
      <left style="thin">
        <color rgb="FF2E7EBB"/>
      </left>
      <right style="thin">
        <color rgb="FF2E7EBB"/>
      </right>
      <top style="medium">
        <color rgb="FF2E7EBB"/>
      </top>
      <bottom style="medium">
        <color rgb="FF2E7EBB"/>
      </bottom>
      <diagonal/>
    </border>
    <border>
      <left style="thin">
        <color rgb="FF2E7EBB"/>
      </left>
      <right style="medium">
        <color rgb="FF2E7EBB"/>
      </right>
      <top style="medium">
        <color rgb="FF2E7EBB"/>
      </top>
      <bottom style="medium">
        <color rgb="FF2E7EBB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5" fontId="8" fillId="2" borderId="1" xfId="0" applyNumberFormat="1" applyFont="1" applyFill="1" applyBorder="1" applyAlignment="1">
      <alignment horizontal="center"/>
    </xf>
    <xf numFmtId="17" fontId="3" fillId="2" borderId="1" xfId="0" applyNumberFormat="1" applyFont="1" applyFill="1" applyBorder="1"/>
    <xf numFmtId="0" fontId="3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/>
    <xf numFmtId="1" fontId="2" fillId="0" borderId="1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4" fontId="0" fillId="0" borderId="2" xfId="0" applyNumberFormat="1" applyBorder="1"/>
    <xf numFmtId="164" fontId="0" fillId="0" borderId="2" xfId="0" applyNumberForma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64" fontId="0" fillId="0" borderId="4" xfId="0" applyNumberFormat="1" applyBorder="1"/>
    <xf numFmtId="164" fontId="2" fillId="0" borderId="4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5" fillId="0" borderId="6" xfId="0" applyNumberFormat="1" applyFont="1" applyBorder="1"/>
    <xf numFmtId="166" fontId="0" fillId="0" borderId="6" xfId="0" applyNumberFormat="1" applyBorder="1"/>
    <xf numFmtId="0" fontId="4" fillId="0" borderId="0" xfId="0" applyFont="1"/>
    <xf numFmtId="164" fontId="2" fillId="0" borderId="6" xfId="0" applyNumberFormat="1" applyFont="1" applyBorder="1"/>
    <xf numFmtId="164" fontId="13" fillId="0" borderId="0" xfId="0" applyNumberFormat="1" applyFont="1"/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2E7E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g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jpg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  Temperatuur</a:t>
            </a:r>
            <a:r>
              <a:rPr lang="nl-NL" sz="1600" baseline="0">
                <a:solidFill>
                  <a:schemeClr val="bg1"/>
                </a:solidFill>
              </a:rPr>
              <a:t> juli 2025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29788095238095236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Tmax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'juli 2025'!$D$4:$D$34</c:f>
              <c:numCache>
                <c:formatCode>0.0</c:formatCode>
                <c:ptCount val="31"/>
                <c:pt idx="0">
                  <c:v>33.700000000000003</c:v>
                </c:pt>
                <c:pt idx="1">
                  <c:v>30.6</c:v>
                </c:pt>
                <c:pt idx="2">
                  <c:v>20.9</c:v>
                </c:pt>
                <c:pt idx="3">
                  <c:v>23.3</c:v>
                </c:pt>
                <c:pt idx="4">
                  <c:v>20.6</c:v>
                </c:pt>
                <c:pt idx="5">
                  <c:v>19.600000000000001</c:v>
                </c:pt>
                <c:pt idx="6">
                  <c:v>19.100000000000001</c:v>
                </c:pt>
                <c:pt idx="7">
                  <c:v>18</c:v>
                </c:pt>
                <c:pt idx="8">
                  <c:v>20.399999999999999</c:v>
                </c:pt>
                <c:pt idx="9">
                  <c:v>22.2</c:v>
                </c:pt>
                <c:pt idx="10">
                  <c:v>23.3</c:v>
                </c:pt>
                <c:pt idx="11">
                  <c:v>25.1</c:v>
                </c:pt>
                <c:pt idx="12">
                  <c:v>24.4</c:v>
                </c:pt>
                <c:pt idx="13">
                  <c:v>23.8</c:v>
                </c:pt>
                <c:pt idx="14">
                  <c:v>21.9</c:v>
                </c:pt>
                <c:pt idx="15">
                  <c:v>21.1</c:v>
                </c:pt>
                <c:pt idx="16">
                  <c:v>21</c:v>
                </c:pt>
                <c:pt idx="17">
                  <c:v>26</c:v>
                </c:pt>
                <c:pt idx="18">
                  <c:v>27.9</c:v>
                </c:pt>
                <c:pt idx="19">
                  <c:v>26.2</c:v>
                </c:pt>
                <c:pt idx="20">
                  <c:v>24.4</c:v>
                </c:pt>
                <c:pt idx="21">
                  <c:v>22.1</c:v>
                </c:pt>
                <c:pt idx="22">
                  <c:v>22.3</c:v>
                </c:pt>
                <c:pt idx="23">
                  <c:v>23</c:v>
                </c:pt>
                <c:pt idx="24">
                  <c:v>21.9</c:v>
                </c:pt>
                <c:pt idx="25">
                  <c:v>23.7</c:v>
                </c:pt>
                <c:pt idx="26">
                  <c:v>21.6</c:v>
                </c:pt>
                <c:pt idx="27">
                  <c:v>20.3</c:v>
                </c:pt>
                <c:pt idx="28">
                  <c:v>20.5</c:v>
                </c:pt>
                <c:pt idx="29">
                  <c:v>19.5</c:v>
                </c:pt>
                <c:pt idx="30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6-460B-A59F-548D51717E5C}"/>
            </c:ext>
          </c:extLst>
        </c:ser>
        <c:ser>
          <c:idx val="1"/>
          <c:order val="1"/>
          <c:tx>
            <c:v>Tmin</c:v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'juli 2025'!$E$4:$E$34</c:f>
              <c:numCache>
                <c:formatCode>0.0</c:formatCode>
                <c:ptCount val="31"/>
                <c:pt idx="0">
                  <c:v>18.100000000000001</c:v>
                </c:pt>
                <c:pt idx="1">
                  <c:v>18.3</c:v>
                </c:pt>
                <c:pt idx="2">
                  <c:v>14.9</c:v>
                </c:pt>
                <c:pt idx="3">
                  <c:v>12.2</c:v>
                </c:pt>
                <c:pt idx="4">
                  <c:v>17.100000000000001</c:v>
                </c:pt>
                <c:pt idx="5">
                  <c:v>15.5</c:v>
                </c:pt>
                <c:pt idx="6">
                  <c:v>13.6</c:v>
                </c:pt>
                <c:pt idx="7">
                  <c:v>12.3</c:v>
                </c:pt>
                <c:pt idx="8">
                  <c:v>14.8</c:v>
                </c:pt>
                <c:pt idx="9">
                  <c:v>13.4</c:v>
                </c:pt>
                <c:pt idx="10">
                  <c:v>14.5</c:v>
                </c:pt>
                <c:pt idx="11">
                  <c:v>15.9</c:v>
                </c:pt>
                <c:pt idx="12">
                  <c:v>16.2</c:v>
                </c:pt>
                <c:pt idx="13">
                  <c:v>14.1</c:v>
                </c:pt>
                <c:pt idx="14">
                  <c:v>15.8</c:v>
                </c:pt>
                <c:pt idx="15">
                  <c:v>14.5</c:v>
                </c:pt>
                <c:pt idx="16">
                  <c:v>14</c:v>
                </c:pt>
                <c:pt idx="17">
                  <c:v>13.8</c:v>
                </c:pt>
                <c:pt idx="18">
                  <c:v>15.8</c:v>
                </c:pt>
                <c:pt idx="19">
                  <c:v>18.5</c:v>
                </c:pt>
                <c:pt idx="20">
                  <c:v>15.9</c:v>
                </c:pt>
                <c:pt idx="21">
                  <c:v>16.399999999999999</c:v>
                </c:pt>
                <c:pt idx="22">
                  <c:v>16.3</c:v>
                </c:pt>
                <c:pt idx="23">
                  <c:v>16.399999999999999</c:v>
                </c:pt>
                <c:pt idx="24">
                  <c:v>16.7</c:v>
                </c:pt>
                <c:pt idx="25">
                  <c:v>15.2</c:v>
                </c:pt>
                <c:pt idx="26">
                  <c:v>15.2</c:v>
                </c:pt>
                <c:pt idx="27">
                  <c:v>14.8</c:v>
                </c:pt>
                <c:pt idx="28">
                  <c:v>15.2</c:v>
                </c:pt>
                <c:pt idx="29">
                  <c:v>14</c:v>
                </c:pt>
                <c:pt idx="30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6-460B-A59F-548D51717E5C}"/>
            </c:ext>
          </c:extLst>
        </c:ser>
        <c:ser>
          <c:idx val="2"/>
          <c:order val="2"/>
          <c:tx>
            <c:v>Tgem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'juli 2025'!$F$4:$F$34</c:f>
              <c:numCache>
                <c:formatCode>0.0</c:formatCode>
                <c:ptCount val="31"/>
                <c:pt idx="0">
                  <c:v>25.900000000000002</c:v>
                </c:pt>
                <c:pt idx="1">
                  <c:v>24.450000000000003</c:v>
                </c:pt>
                <c:pt idx="2">
                  <c:v>17.899999999999999</c:v>
                </c:pt>
                <c:pt idx="3">
                  <c:v>17.75</c:v>
                </c:pt>
                <c:pt idx="4">
                  <c:v>18.850000000000001</c:v>
                </c:pt>
                <c:pt idx="5">
                  <c:v>17.55</c:v>
                </c:pt>
                <c:pt idx="6">
                  <c:v>16.350000000000001</c:v>
                </c:pt>
                <c:pt idx="7">
                  <c:v>15.15</c:v>
                </c:pt>
                <c:pt idx="8">
                  <c:v>17.600000000000001</c:v>
                </c:pt>
                <c:pt idx="9">
                  <c:v>17.8</c:v>
                </c:pt>
                <c:pt idx="10">
                  <c:v>18.899999999999999</c:v>
                </c:pt>
                <c:pt idx="11">
                  <c:v>20.5</c:v>
                </c:pt>
                <c:pt idx="12">
                  <c:v>20.299999999999997</c:v>
                </c:pt>
                <c:pt idx="13">
                  <c:v>18.95</c:v>
                </c:pt>
                <c:pt idx="14">
                  <c:v>18.850000000000001</c:v>
                </c:pt>
                <c:pt idx="15">
                  <c:v>17.8</c:v>
                </c:pt>
                <c:pt idx="16">
                  <c:v>17.5</c:v>
                </c:pt>
                <c:pt idx="17">
                  <c:v>19.899999999999999</c:v>
                </c:pt>
                <c:pt idx="18">
                  <c:v>21.85</c:v>
                </c:pt>
                <c:pt idx="19">
                  <c:v>22.35</c:v>
                </c:pt>
                <c:pt idx="20">
                  <c:v>20.149999999999999</c:v>
                </c:pt>
                <c:pt idx="21">
                  <c:v>19.25</c:v>
                </c:pt>
                <c:pt idx="22">
                  <c:v>19.3</c:v>
                </c:pt>
                <c:pt idx="23">
                  <c:v>19.7</c:v>
                </c:pt>
                <c:pt idx="24">
                  <c:v>19.299999999999997</c:v>
                </c:pt>
                <c:pt idx="25">
                  <c:v>19.45</c:v>
                </c:pt>
                <c:pt idx="26">
                  <c:v>18.399999999999999</c:v>
                </c:pt>
                <c:pt idx="27">
                  <c:v>17.55</c:v>
                </c:pt>
                <c:pt idx="28">
                  <c:v>17.850000000000001</c:v>
                </c:pt>
                <c:pt idx="29">
                  <c:v>16.75</c:v>
                </c:pt>
                <c:pt idx="30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6-460B-A59F-548D51717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018880"/>
        <c:axId val="65037056"/>
      </c:lineChart>
      <c:catAx>
        <c:axId val="65018880"/>
        <c:scaling>
          <c:orientation val="minMax"/>
        </c:scaling>
        <c:delete val="0"/>
        <c:axPos val="b"/>
        <c:majorTickMark val="none"/>
        <c:minorTickMark val="none"/>
        <c:tickLblPos val="nextTo"/>
        <c:crossAx val="65037056"/>
        <c:crosses val="autoZero"/>
        <c:auto val="1"/>
        <c:lblAlgn val="ctr"/>
        <c:lblOffset val="100"/>
        <c:noMultiLvlLbl val="0"/>
      </c:catAx>
      <c:valAx>
        <c:axId val="65037056"/>
        <c:scaling>
          <c:orientation val="minMax"/>
          <c:max val="34"/>
          <c:min val="11"/>
        </c:scaling>
        <c:delete val="0"/>
        <c:axPos val="l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Temperatuur</a:t>
                </a:r>
                <a:r>
                  <a:rPr lang="nl-NL" baseline="0"/>
                  <a:t> in </a:t>
                </a:r>
                <a:r>
                  <a:rPr lang="nl-NL" sz="1000" b="1" i="0" u="none" strike="noStrike" baseline="0"/>
                  <a:t>°C</a:t>
                </a:r>
                <a:endParaRPr lang="nl-NL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65018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43984618201864"/>
          <c:y val="0.20538495188101491"/>
          <c:w val="0.11493224684123969"/>
          <c:h val="0.69096638961794887"/>
        </c:manualLayout>
      </c:layout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  Luchtvochtigheid</a:t>
            </a:r>
            <a:r>
              <a:rPr lang="nl-NL" sz="1600" baseline="0">
                <a:solidFill>
                  <a:schemeClr val="bg1"/>
                </a:solidFill>
              </a:rPr>
              <a:t> juli 2025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26968927271187876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 RV</c:v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'juli 2025'!$G$4:$G$34</c:f>
              <c:numCache>
                <c:formatCode>0.0</c:formatCode>
                <c:ptCount val="31"/>
                <c:pt idx="0">
                  <c:v>63</c:v>
                </c:pt>
                <c:pt idx="1">
                  <c:v>92</c:v>
                </c:pt>
                <c:pt idx="2">
                  <c:v>89</c:v>
                </c:pt>
                <c:pt idx="3">
                  <c:v>88</c:v>
                </c:pt>
                <c:pt idx="4">
                  <c:v>96</c:v>
                </c:pt>
                <c:pt idx="5">
                  <c:v>98</c:v>
                </c:pt>
                <c:pt idx="6">
                  <c:v>99</c:v>
                </c:pt>
                <c:pt idx="7">
                  <c:v>93</c:v>
                </c:pt>
                <c:pt idx="8">
                  <c:v>91</c:v>
                </c:pt>
                <c:pt idx="9">
                  <c:v>94</c:v>
                </c:pt>
                <c:pt idx="10">
                  <c:v>96</c:v>
                </c:pt>
                <c:pt idx="11">
                  <c:v>91</c:v>
                </c:pt>
                <c:pt idx="12">
                  <c:v>94</c:v>
                </c:pt>
                <c:pt idx="13">
                  <c:v>97</c:v>
                </c:pt>
                <c:pt idx="14">
                  <c:v>88</c:v>
                </c:pt>
                <c:pt idx="15">
                  <c:v>96</c:v>
                </c:pt>
                <c:pt idx="16">
                  <c:v>95</c:v>
                </c:pt>
                <c:pt idx="17">
                  <c:v>96</c:v>
                </c:pt>
                <c:pt idx="18">
                  <c:v>97</c:v>
                </c:pt>
                <c:pt idx="19">
                  <c:v>97</c:v>
                </c:pt>
                <c:pt idx="20">
                  <c:v>99</c:v>
                </c:pt>
                <c:pt idx="21">
                  <c:v>96</c:v>
                </c:pt>
                <c:pt idx="22">
                  <c:v>94</c:v>
                </c:pt>
                <c:pt idx="23">
                  <c:v>94</c:v>
                </c:pt>
                <c:pt idx="24">
                  <c:v>96</c:v>
                </c:pt>
                <c:pt idx="25">
                  <c:v>96</c:v>
                </c:pt>
                <c:pt idx="26">
                  <c:v>96</c:v>
                </c:pt>
                <c:pt idx="27">
                  <c:v>95</c:v>
                </c:pt>
                <c:pt idx="28">
                  <c:v>85</c:v>
                </c:pt>
                <c:pt idx="29">
                  <c:v>95</c:v>
                </c:pt>
                <c:pt idx="30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9-4312-85D8-F890D6B7D681}"/>
            </c:ext>
          </c:extLst>
        </c:ser>
        <c:ser>
          <c:idx val="1"/>
          <c:order val="1"/>
          <c:tx>
            <c:v>Min RV</c:v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val>
            <c:numRef>
              <c:f>'juli 2025'!$H$4:$H$34</c:f>
              <c:numCache>
                <c:formatCode>0.0</c:formatCode>
                <c:ptCount val="31"/>
                <c:pt idx="0">
                  <c:v>33</c:v>
                </c:pt>
                <c:pt idx="1">
                  <c:v>36</c:v>
                </c:pt>
                <c:pt idx="2">
                  <c:v>44</c:v>
                </c:pt>
                <c:pt idx="3">
                  <c:v>40</c:v>
                </c:pt>
                <c:pt idx="4">
                  <c:v>51</c:v>
                </c:pt>
                <c:pt idx="5">
                  <c:v>84</c:v>
                </c:pt>
                <c:pt idx="6">
                  <c:v>60</c:v>
                </c:pt>
                <c:pt idx="7">
                  <c:v>59</c:v>
                </c:pt>
                <c:pt idx="8">
                  <c:v>42</c:v>
                </c:pt>
                <c:pt idx="9">
                  <c:v>64</c:v>
                </c:pt>
                <c:pt idx="10">
                  <c:v>63</c:v>
                </c:pt>
                <c:pt idx="11">
                  <c:v>55</c:v>
                </c:pt>
                <c:pt idx="12">
                  <c:v>51</c:v>
                </c:pt>
                <c:pt idx="13">
                  <c:v>50</c:v>
                </c:pt>
                <c:pt idx="14">
                  <c:v>46</c:v>
                </c:pt>
                <c:pt idx="15">
                  <c:v>68</c:v>
                </c:pt>
                <c:pt idx="16">
                  <c:v>69</c:v>
                </c:pt>
                <c:pt idx="17">
                  <c:v>53</c:v>
                </c:pt>
                <c:pt idx="18">
                  <c:v>52</c:v>
                </c:pt>
                <c:pt idx="19">
                  <c:v>55</c:v>
                </c:pt>
                <c:pt idx="20">
                  <c:v>51</c:v>
                </c:pt>
                <c:pt idx="21">
                  <c:v>66</c:v>
                </c:pt>
                <c:pt idx="22">
                  <c:v>68</c:v>
                </c:pt>
                <c:pt idx="23">
                  <c:v>64</c:v>
                </c:pt>
                <c:pt idx="24">
                  <c:v>68</c:v>
                </c:pt>
                <c:pt idx="25">
                  <c:v>63</c:v>
                </c:pt>
                <c:pt idx="26">
                  <c:v>54</c:v>
                </c:pt>
                <c:pt idx="27">
                  <c:v>66</c:v>
                </c:pt>
                <c:pt idx="28">
                  <c:v>54</c:v>
                </c:pt>
                <c:pt idx="29">
                  <c:v>59</c:v>
                </c:pt>
                <c:pt idx="30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9-4312-85D8-F890D6B7D681}"/>
            </c:ext>
          </c:extLst>
        </c:ser>
        <c:ser>
          <c:idx val="2"/>
          <c:order val="2"/>
          <c:tx>
            <c:v>Gem RV</c:v>
          </c:tx>
          <c:spPr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'juli 2025'!$I$4:$I$34</c:f>
              <c:numCache>
                <c:formatCode>0.0</c:formatCode>
                <c:ptCount val="31"/>
                <c:pt idx="0">
                  <c:v>48</c:v>
                </c:pt>
                <c:pt idx="1">
                  <c:v>64</c:v>
                </c:pt>
                <c:pt idx="2">
                  <c:v>66.5</c:v>
                </c:pt>
                <c:pt idx="3">
                  <c:v>64</c:v>
                </c:pt>
                <c:pt idx="4">
                  <c:v>73.5</c:v>
                </c:pt>
                <c:pt idx="5">
                  <c:v>91</c:v>
                </c:pt>
                <c:pt idx="6">
                  <c:v>79.5</c:v>
                </c:pt>
                <c:pt idx="7">
                  <c:v>76</c:v>
                </c:pt>
                <c:pt idx="8">
                  <c:v>66.5</c:v>
                </c:pt>
                <c:pt idx="9">
                  <c:v>79</c:v>
                </c:pt>
                <c:pt idx="10">
                  <c:v>79.5</c:v>
                </c:pt>
                <c:pt idx="11">
                  <c:v>73</c:v>
                </c:pt>
                <c:pt idx="12">
                  <c:v>72.5</c:v>
                </c:pt>
                <c:pt idx="13">
                  <c:v>73.5</c:v>
                </c:pt>
                <c:pt idx="14">
                  <c:v>67</c:v>
                </c:pt>
                <c:pt idx="15">
                  <c:v>82</c:v>
                </c:pt>
                <c:pt idx="16">
                  <c:v>82</c:v>
                </c:pt>
                <c:pt idx="17">
                  <c:v>74.5</c:v>
                </c:pt>
                <c:pt idx="18">
                  <c:v>74.5</c:v>
                </c:pt>
                <c:pt idx="19">
                  <c:v>76</c:v>
                </c:pt>
                <c:pt idx="20">
                  <c:v>75</c:v>
                </c:pt>
                <c:pt idx="21">
                  <c:v>81</c:v>
                </c:pt>
                <c:pt idx="22">
                  <c:v>81</c:v>
                </c:pt>
                <c:pt idx="23">
                  <c:v>79</c:v>
                </c:pt>
                <c:pt idx="24">
                  <c:v>82</c:v>
                </c:pt>
                <c:pt idx="25">
                  <c:v>79.5</c:v>
                </c:pt>
                <c:pt idx="26">
                  <c:v>75</c:v>
                </c:pt>
                <c:pt idx="27">
                  <c:v>80.5</c:v>
                </c:pt>
                <c:pt idx="28">
                  <c:v>69.5</c:v>
                </c:pt>
                <c:pt idx="29">
                  <c:v>77</c:v>
                </c:pt>
                <c:pt idx="30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9-4312-85D8-F890D6B7D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805504"/>
        <c:axId val="64819584"/>
      </c:lineChart>
      <c:catAx>
        <c:axId val="64805504"/>
        <c:scaling>
          <c:orientation val="minMax"/>
        </c:scaling>
        <c:delete val="0"/>
        <c:axPos val="b"/>
        <c:majorTickMark val="none"/>
        <c:minorTickMark val="none"/>
        <c:tickLblPos val="nextTo"/>
        <c:crossAx val="64819584"/>
        <c:crosses val="autoZero"/>
        <c:auto val="1"/>
        <c:lblAlgn val="ctr"/>
        <c:lblOffset val="100"/>
        <c:noMultiLvlLbl val="0"/>
      </c:catAx>
      <c:valAx>
        <c:axId val="64819584"/>
        <c:scaling>
          <c:orientation val="minMax"/>
          <c:max val="100"/>
          <c:min val="30"/>
        </c:scaling>
        <c:delete val="0"/>
        <c:axPos val="l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Luchtvochtigheid</a:t>
                </a:r>
                <a:r>
                  <a:rPr lang="nl-NL" baseline="0"/>
                  <a:t> in %</a:t>
                </a:r>
                <a:endParaRPr lang="nl-NL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64805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439233139335868"/>
          <c:y val="0.18686643336250108"/>
          <c:w val="0.13222974218523875"/>
          <c:h val="0.70022564887722349"/>
        </c:manualLayout>
      </c:layout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  Luchtdruk</a:t>
            </a:r>
            <a:r>
              <a:rPr lang="nl-NL" sz="1600" baseline="0">
                <a:solidFill>
                  <a:schemeClr val="bg1"/>
                </a:solidFill>
              </a:rPr>
              <a:t> juli 2025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5509374888058481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 hPa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'juli 2025'!$J$4:$J$34</c:f>
              <c:numCache>
                <c:formatCode>0.0</c:formatCode>
                <c:ptCount val="31"/>
                <c:pt idx="0">
                  <c:v>1016.2</c:v>
                </c:pt>
                <c:pt idx="1">
                  <c:v>1016.1</c:v>
                </c:pt>
                <c:pt idx="2">
                  <c:v>1026.5999999999999</c:v>
                </c:pt>
                <c:pt idx="3">
                  <c:v>1026.9000000000001</c:v>
                </c:pt>
                <c:pt idx="4">
                  <c:v>1018.6</c:v>
                </c:pt>
                <c:pt idx="5">
                  <c:v>1008.8</c:v>
                </c:pt>
                <c:pt idx="6">
                  <c:v>1008.2</c:v>
                </c:pt>
                <c:pt idx="7">
                  <c:v>1016.3</c:v>
                </c:pt>
                <c:pt idx="8">
                  <c:v>1021.1</c:v>
                </c:pt>
                <c:pt idx="9">
                  <c:v>1022</c:v>
                </c:pt>
                <c:pt idx="10">
                  <c:v>1021.2</c:v>
                </c:pt>
                <c:pt idx="11">
                  <c:v>1017.2</c:v>
                </c:pt>
                <c:pt idx="12">
                  <c:v>1011.5</c:v>
                </c:pt>
                <c:pt idx="13">
                  <c:v>1014.3</c:v>
                </c:pt>
                <c:pt idx="14">
                  <c:v>1015.7</c:v>
                </c:pt>
                <c:pt idx="15">
                  <c:v>1015.1</c:v>
                </c:pt>
                <c:pt idx="16">
                  <c:v>1016.4</c:v>
                </c:pt>
                <c:pt idx="17">
                  <c:v>1015.8</c:v>
                </c:pt>
                <c:pt idx="18">
                  <c:v>1011.8</c:v>
                </c:pt>
                <c:pt idx="19">
                  <c:v>1004.4</c:v>
                </c:pt>
                <c:pt idx="20">
                  <c:v>1002.4</c:v>
                </c:pt>
                <c:pt idx="21">
                  <c:v>1009.2</c:v>
                </c:pt>
                <c:pt idx="22">
                  <c:v>1011.2</c:v>
                </c:pt>
                <c:pt idx="23">
                  <c:v>1014.6</c:v>
                </c:pt>
                <c:pt idx="24">
                  <c:v>1016.8</c:v>
                </c:pt>
                <c:pt idx="25">
                  <c:v>1016.8</c:v>
                </c:pt>
                <c:pt idx="26">
                  <c:v>1013.5</c:v>
                </c:pt>
                <c:pt idx="27">
                  <c:v>1015.9</c:v>
                </c:pt>
                <c:pt idx="28">
                  <c:v>1016</c:v>
                </c:pt>
                <c:pt idx="29">
                  <c:v>1014.8</c:v>
                </c:pt>
                <c:pt idx="30">
                  <c:v>1013.9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0-4F1E-B81D-0F25337E0BEB}"/>
            </c:ext>
          </c:extLst>
        </c:ser>
        <c:ser>
          <c:idx val="1"/>
          <c:order val="1"/>
          <c:tx>
            <c:v>Min hPa</c:v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'juli 2025'!$K$4:$K$34</c:f>
              <c:numCache>
                <c:formatCode>0.0</c:formatCode>
                <c:ptCount val="31"/>
                <c:pt idx="0">
                  <c:v>1011.6</c:v>
                </c:pt>
                <c:pt idx="1">
                  <c:v>1011.3</c:v>
                </c:pt>
                <c:pt idx="2">
                  <c:v>1017.1</c:v>
                </c:pt>
                <c:pt idx="3">
                  <c:v>1018.6</c:v>
                </c:pt>
                <c:pt idx="4">
                  <c:v>1008.8</c:v>
                </c:pt>
                <c:pt idx="5">
                  <c:v>1002.5</c:v>
                </c:pt>
                <c:pt idx="6">
                  <c:v>1000.7</c:v>
                </c:pt>
                <c:pt idx="7">
                  <c:v>1007.6</c:v>
                </c:pt>
                <c:pt idx="8">
                  <c:v>1016.1</c:v>
                </c:pt>
                <c:pt idx="9">
                  <c:v>1020.5</c:v>
                </c:pt>
                <c:pt idx="10">
                  <c:v>1016.9</c:v>
                </c:pt>
                <c:pt idx="11">
                  <c:v>1011</c:v>
                </c:pt>
                <c:pt idx="12">
                  <c:v>1009.2</c:v>
                </c:pt>
                <c:pt idx="13">
                  <c:v>1010.3</c:v>
                </c:pt>
                <c:pt idx="14">
                  <c:v>1013.2</c:v>
                </c:pt>
                <c:pt idx="15">
                  <c:v>1009.5</c:v>
                </c:pt>
                <c:pt idx="16">
                  <c:v>1015</c:v>
                </c:pt>
                <c:pt idx="17">
                  <c:v>1011.6</c:v>
                </c:pt>
                <c:pt idx="18">
                  <c:v>1003.2</c:v>
                </c:pt>
                <c:pt idx="19">
                  <c:v>1000.9</c:v>
                </c:pt>
                <c:pt idx="20">
                  <c:v>1000.3</c:v>
                </c:pt>
                <c:pt idx="21">
                  <c:v>1002</c:v>
                </c:pt>
                <c:pt idx="22">
                  <c:v>1008.6</c:v>
                </c:pt>
                <c:pt idx="23">
                  <c:v>1010.6</c:v>
                </c:pt>
                <c:pt idx="24">
                  <c:v>1014.3</c:v>
                </c:pt>
                <c:pt idx="25">
                  <c:v>1012.5</c:v>
                </c:pt>
                <c:pt idx="26">
                  <c:v>1012</c:v>
                </c:pt>
                <c:pt idx="27">
                  <c:v>1013.1</c:v>
                </c:pt>
                <c:pt idx="28">
                  <c:v>1014.6</c:v>
                </c:pt>
                <c:pt idx="29">
                  <c:v>1013.5</c:v>
                </c:pt>
                <c:pt idx="30">
                  <c:v>1010.3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0-4F1E-B81D-0F25337E0BEB}"/>
            </c:ext>
          </c:extLst>
        </c:ser>
        <c:ser>
          <c:idx val="2"/>
          <c:order val="2"/>
          <c:tx>
            <c:v>Gem hPa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val>
            <c:numRef>
              <c:f>'juli 2025'!$L$4:$L$34</c:f>
              <c:numCache>
                <c:formatCode>0.0</c:formatCode>
                <c:ptCount val="31"/>
                <c:pt idx="0">
                  <c:v>1013.9000000000001</c:v>
                </c:pt>
                <c:pt idx="1">
                  <c:v>1013.7</c:v>
                </c:pt>
                <c:pt idx="2">
                  <c:v>1021.8499999999999</c:v>
                </c:pt>
                <c:pt idx="3">
                  <c:v>1022.75</c:v>
                </c:pt>
                <c:pt idx="4">
                  <c:v>1013.7</c:v>
                </c:pt>
                <c:pt idx="5">
                  <c:v>1005.65</c:v>
                </c:pt>
                <c:pt idx="6">
                  <c:v>1004.45</c:v>
                </c:pt>
                <c:pt idx="7">
                  <c:v>1011.95</c:v>
                </c:pt>
                <c:pt idx="8">
                  <c:v>1018.6</c:v>
                </c:pt>
                <c:pt idx="9">
                  <c:v>1021.25</c:v>
                </c:pt>
                <c:pt idx="10">
                  <c:v>1019.05</c:v>
                </c:pt>
                <c:pt idx="11">
                  <c:v>1014.1</c:v>
                </c:pt>
                <c:pt idx="12">
                  <c:v>1010.35</c:v>
                </c:pt>
                <c:pt idx="13">
                  <c:v>1012.3</c:v>
                </c:pt>
                <c:pt idx="14">
                  <c:v>1014.45</c:v>
                </c:pt>
                <c:pt idx="15">
                  <c:v>1012.3</c:v>
                </c:pt>
                <c:pt idx="16">
                  <c:v>1015.7</c:v>
                </c:pt>
                <c:pt idx="17">
                  <c:v>1013.7</c:v>
                </c:pt>
                <c:pt idx="18">
                  <c:v>1007.5</c:v>
                </c:pt>
                <c:pt idx="19">
                  <c:v>1002.65</c:v>
                </c:pt>
                <c:pt idx="20">
                  <c:v>1001.3499999999999</c:v>
                </c:pt>
                <c:pt idx="21">
                  <c:v>1005.6</c:v>
                </c:pt>
                <c:pt idx="22">
                  <c:v>1009.9000000000001</c:v>
                </c:pt>
                <c:pt idx="23">
                  <c:v>1012.6</c:v>
                </c:pt>
                <c:pt idx="24">
                  <c:v>1015.55</c:v>
                </c:pt>
                <c:pt idx="25">
                  <c:v>1014.65</c:v>
                </c:pt>
                <c:pt idx="26">
                  <c:v>1012.75</c:v>
                </c:pt>
                <c:pt idx="27">
                  <c:v>1014.5</c:v>
                </c:pt>
                <c:pt idx="28">
                  <c:v>1015.3</c:v>
                </c:pt>
                <c:pt idx="29">
                  <c:v>1014.15</c:v>
                </c:pt>
                <c:pt idx="30">
                  <c:v>1012.0999999999999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90-4F1E-B81D-0F25337E0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862080"/>
        <c:axId val="64863616"/>
      </c:lineChart>
      <c:catAx>
        <c:axId val="64862080"/>
        <c:scaling>
          <c:orientation val="minMax"/>
        </c:scaling>
        <c:delete val="0"/>
        <c:axPos val="b"/>
        <c:majorTickMark val="none"/>
        <c:minorTickMark val="none"/>
        <c:tickLblPos val="nextTo"/>
        <c:crossAx val="64863616"/>
        <c:crosses val="autoZero"/>
        <c:auto val="1"/>
        <c:lblAlgn val="ctr"/>
        <c:lblOffset val="100"/>
        <c:noMultiLvlLbl val="0"/>
      </c:catAx>
      <c:valAx>
        <c:axId val="64863616"/>
        <c:scaling>
          <c:orientation val="minMax"/>
          <c:min val="990"/>
        </c:scaling>
        <c:delete val="0"/>
        <c:axPos val="l"/>
        <c:majorGridlines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Luchtdruk</a:t>
                </a:r>
                <a:r>
                  <a:rPr lang="nl-NL" baseline="0"/>
                  <a:t> in hPa</a:t>
                </a:r>
                <a:endParaRPr lang="nl-NL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64862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 Neerslag juli</a:t>
            </a:r>
            <a:r>
              <a:rPr lang="nl-NL" sz="1600" baseline="0">
                <a:solidFill>
                  <a:schemeClr val="bg1"/>
                </a:solidFill>
              </a:rPr>
              <a:t> 2025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4091510277033065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Rain rate</c:v>
          </c:tx>
          <c:invertIfNegative val="0"/>
          <c:val>
            <c:numRef>
              <c:f>'juli 2025'!$P$4:$P$34</c:f>
              <c:numCache>
                <c:formatCode>0.0</c:formatCode>
                <c:ptCount val="31"/>
                <c:pt idx="0">
                  <c:v>0</c:v>
                </c:pt>
                <c:pt idx="1">
                  <c:v>6.1</c:v>
                </c:pt>
                <c:pt idx="2">
                  <c:v>0</c:v>
                </c:pt>
                <c:pt idx="3">
                  <c:v>0</c:v>
                </c:pt>
                <c:pt idx="4">
                  <c:v>6.1</c:v>
                </c:pt>
                <c:pt idx="5">
                  <c:v>70.099999999999994</c:v>
                </c:pt>
                <c:pt idx="6">
                  <c:v>50.3</c:v>
                </c:pt>
                <c:pt idx="7">
                  <c:v>16.8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0.2</c:v>
                </c:pt>
                <c:pt idx="14">
                  <c:v>13.7</c:v>
                </c:pt>
                <c:pt idx="15">
                  <c:v>18.3</c:v>
                </c:pt>
                <c:pt idx="16">
                  <c:v>1.5</c:v>
                </c:pt>
                <c:pt idx="17">
                  <c:v>0</c:v>
                </c:pt>
                <c:pt idx="18">
                  <c:v>10.7</c:v>
                </c:pt>
                <c:pt idx="19">
                  <c:v>3.1</c:v>
                </c:pt>
                <c:pt idx="20">
                  <c:v>22.9</c:v>
                </c:pt>
                <c:pt idx="21">
                  <c:v>4.5999999999999996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6.1</c:v>
                </c:pt>
                <c:pt idx="27">
                  <c:v>6.1</c:v>
                </c:pt>
                <c:pt idx="28">
                  <c:v>1.5</c:v>
                </c:pt>
                <c:pt idx="29">
                  <c:v>10.7</c:v>
                </c:pt>
                <c:pt idx="30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E-4130-99AF-46876171A74B}"/>
            </c:ext>
          </c:extLst>
        </c:ser>
        <c:ser>
          <c:idx val="1"/>
          <c:order val="1"/>
          <c:tx>
            <c:v>Totaal</c:v>
          </c:tx>
          <c:invertIfNegative val="0"/>
          <c:val>
            <c:numRef>
              <c:f>'juli 2025'!$Q$4:$Q$34</c:f>
              <c:numCache>
                <c:formatCode>0.0</c:formatCode>
                <c:ptCount val="31"/>
                <c:pt idx="0">
                  <c:v>0</c:v>
                </c:pt>
                <c:pt idx="1">
                  <c:v>1.5</c:v>
                </c:pt>
                <c:pt idx="2">
                  <c:v>0</c:v>
                </c:pt>
                <c:pt idx="3">
                  <c:v>0</c:v>
                </c:pt>
                <c:pt idx="4">
                  <c:v>4.0999999999999996</c:v>
                </c:pt>
                <c:pt idx="5">
                  <c:v>59.7</c:v>
                </c:pt>
                <c:pt idx="6">
                  <c:v>25.2</c:v>
                </c:pt>
                <c:pt idx="7">
                  <c:v>4.3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0.2</c:v>
                </c:pt>
                <c:pt idx="14">
                  <c:v>2.8</c:v>
                </c:pt>
                <c:pt idx="15">
                  <c:v>12.2</c:v>
                </c:pt>
                <c:pt idx="16">
                  <c:v>0.5</c:v>
                </c:pt>
                <c:pt idx="17">
                  <c:v>0</c:v>
                </c:pt>
                <c:pt idx="18">
                  <c:v>3.6</c:v>
                </c:pt>
                <c:pt idx="19">
                  <c:v>1.8</c:v>
                </c:pt>
                <c:pt idx="20">
                  <c:v>5.6</c:v>
                </c:pt>
                <c:pt idx="21">
                  <c:v>8.1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4.3</c:v>
                </c:pt>
                <c:pt idx="27">
                  <c:v>1.8</c:v>
                </c:pt>
                <c:pt idx="28">
                  <c:v>1.3</c:v>
                </c:pt>
                <c:pt idx="29">
                  <c:v>3.3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EE-4130-99AF-46876171A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229184"/>
        <c:axId val="65230720"/>
      </c:barChart>
      <c:catAx>
        <c:axId val="65229184"/>
        <c:scaling>
          <c:orientation val="minMax"/>
        </c:scaling>
        <c:delete val="0"/>
        <c:axPos val="b"/>
        <c:majorTickMark val="none"/>
        <c:minorTickMark val="none"/>
        <c:tickLblPos val="nextTo"/>
        <c:crossAx val="65230720"/>
        <c:crosses val="autoZero"/>
        <c:auto val="1"/>
        <c:lblAlgn val="ctr"/>
        <c:lblOffset val="100"/>
        <c:noMultiLvlLbl val="0"/>
      </c:catAx>
      <c:valAx>
        <c:axId val="65230720"/>
        <c:scaling>
          <c:orientation val="minMax"/>
        </c:scaling>
        <c:delete val="0"/>
        <c:axPos val="l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Neerslag in millimeters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65229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 Wind juli</a:t>
            </a:r>
            <a:r>
              <a:rPr lang="nl-NL" sz="1600" baseline="0">
                <a:solidFill>
                  <a:schemeClr val="bg1"/>
                </a:solidFill>
              </a:rPr>
              <a:t> 2025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3109906960554658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Gem wind</c:v>
          </c:tx>
          <c:spPr>
            <a:ln w="12700">
              <a:solidFill>
                <a:srgbClr val="92D050"/>
              </a:solidFill>
            </a:ln>
          </c:spPr>
          <c:marker>
            <c:symbol val="none"/>
          </c:marker>
          <c:val>
            <c:numRef>
              <c:f>'juli 2025'!$N$4:$N$34</c:f>
              <c:numCache>
                <c:formatCode>0.0</c:formatCode>
                <c:ptCount val="31"/>
                <c:pt idx="0">
                  <c:v>6.4</c:v>
                </c:pt>
                <c:pt idx="1">
                  <c:v>7.6</c:v>
                </c:pt>
                <c:pt idx="2">
                  <c:v>9.4</c:v>
                </c:pt>
                <c:pt idx="3">
                  <c:v>10.4</c:v>
                </c:pt>
                <c:pt idx="4">
                  <c:v>15.6</c:v>
                </c:pt>
                <c:pt idx="5">
                  <c:v>8.6999999999999993</c:v>
                </c:pt>
                <c:pt idx="6">
                  <c:v>6.9</c:v>
                </c:pt>
                <c:pt idx="7">
                  <c:v>11.1</c:v>
                </c:pt>
                <c:pt idx="8">
                  <c:v>6.1</c:v>
                </c:pt>
                <c:pt idx="9">
                  <c:v>3.5</c:v>
                </c:pt>
                <c:pt idx="10">
                  <c:v>3.8</c:v>
                </c:pt>
                <c:pt idx="11">
                  <c:v>5.4</c:v>
                </c:pt>
                <c:pt idx="12">
                  <c:v>2.2999999999999998</c:v>
                </c:pt>
                <c:pt idx="13">
                  <c:v>6.2</c:v>
                </c:pt>
                <c:pt idx="14">
                  <c:v>13.2</c:v>
                </c:pt>
                <c:pt idx="15">
                  <c:v>8.4</c:v>
                </c:pt>
                <c:pt idx="16">
                  <c:v>6.2</c:v>
                </c:pt>
                <c:pt idx="17">
                  <c:v>1.9</c:v>
                </c:pt>
                <c:pt idx="18">
                  <c:v>7.4</c:v>
                </c:pt>
                <c:pt idx="19">
                  <c:v>6.3</c:v>
                </c:pt>
                <c:pt idx="20">
                  <c:v>8.3000000000000007</c:v>
                </c:pt>
                <c:pt idx="21">
                  <c:v>10.7</c:v>
                </c:pt>
                <c:pt idx="22">
                  <c:v>8.3000000000000007</c:v>
                </c:pt>
                <c:pt idx="23">
                  <c:v>5.6</c:v>
                </c:pt>
                <c:pt idx="24">
                  <c:v>3.4</c:v>
                </c:pt>
                <c:pt idx="25">
                  <c:v>5.9</c:v>
                </c:pt>
                <c:pt idx="26">
                  <c:v>5.2</c:v>
                </c:pt>
                <c:pt idx="27">
                  <c:v>8.5</c:v>
                </c:pt>
                <c:pt idx="28">
                  <c:v>10.8</c:v>
                </c:pt>
                <c:pt idx="29">
                  <c:v>12.3</c:v>
                </c:pt>
                <c:pt idx="30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1-4336-A6FF-6910A9D8780C}"/>
            </c:ext>
          </c:extLst>
        </c:ser>
        <c:ser>
          <c:idx val="1"/>
          <c:order val="1"/>
          <c:tx>
            <c:v>Max windstoten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'juli 2025'!$O$4:$O$34</c:f>
              <c:numCache>
                <c:formatCode>0.0</c:formatCode>
                <c:ptCount val="31"/>
                <c:pt idx="0">
                  <c:v>20.2</c:v>
                </c:pt>
                <c:pt idx="1">
                  <c:v>42.8</c:v>
                </c:pt>
                <c:pt idx="2">
                  <c:v>33.5</c:v>
                </c:pt>
                <c:pt idx="3">
                  <c:v>37.4</c:v>
                </c:pt>
                <c:pt idx="4">
                  <c:v>38.200000000000003</c:v>
                </c:pt>
                <c:pt idx="5">
                  <c:v>28.1</c:v>
                </c:pt>
                <c:pt idx="6">
                  <c:v>36.700000000000003</c:v>
                </c:pt>
                <c:pt idx="7">
                  <c:v>34.9</c:v>
                </c:pt>
                <c:pt idx="8">
                  <c:v>24.1</c:v>
                </c:pt>
                <c:pt idx="9">
                  <c:v>28.1</c:v>
                </c:pt>
                <c:pt idx="10">
                  <c:v>25.2</c:v>
                </c:pt>
                <c:pt idx="11">
                  <c:v>32.799999999999997</c:v>
                </c:pt>
                <c:pt idx="12">
                  <c:v>16.600000000000001</c:v>
                </c:pt>
                <c:pt idx="13">
                  <c:v>36</c:v>
                </c:pt>
                <c:pt idx="14">
                  <c:v>36</c:v>
                </c:pt>
                <c:pt idx="15">
                  <c:v>36</c:v>
                </c:pt>
                <c:pt idx="16">
                  <c:v>28.1</c:v>
                </c:pt>
                <c:pt idx="17">
                  <c:v>16.600000000000001</c:v>
                </c:pt>
                <c:pt idx="18">
                  <c:v>29.2</c:v>
                </c:pt>
                <c:pt idx="19">
                  <c:v>34.200000000000003</c:v>
                </c:pt>
                <c:pt idx="20">
                  <c:v>42.1</c:v>
                </c:pt>
                <c:pt idx="21">
                  <c:v>36</c:v>
                </c:pt>
                <c:pt idx="22">
                  <c:v>28.1</c:v>
                </c:pt>
                <c:pt idx="23">
                  <c:v>24.1</c:v>
                </c:pt>
                <c:pt idx="24">
                  <c:v>21.6</c:v>
                </c:pt>
                <c:pt idx="25">
                  <c:v>23</c:v>
                </c:pt>
                <c:pt idx="26">
                  <c:v>25.6</c:v>
                </c:pt>
                <c:pt idx="27">
                  <c:v>38.200000000000003</c:v>
                </c:pt>
                <c:pt idx="28">
                  <c:v>33.5</c:v>
                </c:pt>
                <c:pt idx="29">
                  <c:v>41</c:v>
                </c:pt>
                <c:pt idx="30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1-4336-A6FF-6910A9D87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247872"/>
        <c:axId val="65270144"/>
      </c:lineChart>
      <c:catAx>
        <c:axId val="65247872"/>
        <c:scaling>
          <c:orientation val="minMax"/>
        </c:scaling>
        <c:delete val="0"/>
        <c:axPos val="b"/>
        <c:majorTickMark val="none"/>
        <c:minorTickMark val="none"/>
        <c:tickLblPos val="nextTo"/>
        <c:crossAx val="65270144"/>
        <c:crosses val="autoZero"/>
        <c:auto val="1"/>
        <c:lblAlgn val="ctr"/>
        <c:lblOffset val="100"/>
        <c:noMultiLvlLbl val="0"/>
      </c:catAx>
      <c:valAx>
        <c:axId val="65270144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Wind</a:t>
                </a:r>
                <a:r>
                  <a:rPr lang="nl-NL" baseline="0"/>
                  <a:t> in km/u</a:t>
                </a:r>
                <a:endParaRPr lang="nl-NL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65247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62718369881184"/>
          <c:y val="0.48232429279673372"/>
          <c:w val="0.22939124544915757"/>
          <c:h val="0.16743438320209975"/>
        </c:manualLayout>
      </c:layout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800" b="1">
                <a:solidFill>
                  <a:schemeClr val="bg1"/>
                </a:solidFill>
              </a:rPr>
              <a:t>Neerslag totaal </a:t>
            </a:r>
            <a:r>
              <a:rPr lang="nl-NL" sz="1800" b="1" baseline="0">
                <a:solidFill>
                  <a:schemeClr val="bg1"/>
                </a:solidFill>
              </a:rPr>
              <a:t>juli</a:t>
            </a:r>
            <a:endParaRPr lang="nl-NL" sz="1800" b="1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756426979137167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3350272799463356"/>
          <c:y val="0.24207743153918793"/>
          <c:w val="0.80008218292816857"/>
          <c:h val="0.6106137865911237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'natste juli maanden'!$B$3:$B$25</c:f>
              <c:numCache>
                <c:formatCode>[$-413]mmm/yy;@</c:formatCode>
                <c:ptCount val="23"/>
                <c:pt idx="0">
                  <c:v>37803</c:v>
                </c:pt>
                <c:pt idx="1">
                  <c:v>38169</c:v>
                </c:pt>
                <c:pt idx="2">
                  <c:v>38534</c:v>
                </c:pt>
                <c:pt idx="3">
                  <c:v>38899</c:v>
                </c:pt>
                <c:pt idx="4">
                  <c:v>39264</c:v>
                </c:pt>
                <c:pt idx="5">
                  <c:v>39630</c:v>
                </c:pt>
                <c:pt idx="6">
                  <c:v>39995</c:v>
                </c:pt>
                <c:pt idx="7">
                  <c:v>40360</c:v>
                </c:pt>
                <c:pt idx="8">
                  <c:v>40725</c:v>
                </c:pt>
                <c:pt idx="9">
                  <c:v>41091</c:v>
                </c:pt>
                <c:pt idx="10">
                  <c:v>41456</c:v>
                </c:pt>
                <c:pt idx="11">
                  <c:v>41821</c:v>
                </c:pt>
                <c:pt idx="12">
                  <c:v>42186</c:v>
                </c:pt>
                <c:pt idx="13">
                  <c:v>42552</c:v>
                </c:pt>
                <c:pt idx="14">
                  <c:v>42917</c:v>
                </c:pt>
                <c:pt idx="15">
                  <c:v>43282</c:v>
                </c:pt>
                <c:pt idx="16">
                  <c:v>43647</c:v>
                </c:pt>
                <c:pt idx="17">
                  <c:v>44013</c:v>
                </c:pt>
                <c:pt idx="18">
                  <c:v>44378</c:v>
                </c:pt>
                <c:pt idx="19">
                  <c:v>44743</c:v>
                </c:pt>
                <c:pt idx="20">
                  <c:v>45108</c:v>
                </c:pt>
                <c:pt idx="21">
                  <c:v>45474</c:v>
                </c:pt>
                <c:pt idx="22">
                  <c:v>45839</c:v>
                </c:pt>
              </c:numCache>
            </c:numRef>
          </c:cat>
          <c:val>
            <c:numRef>
              <c:f>'natste juli maanden'!$C$3:$C$25</c:f>
              <c:numCache>
                <c:formatCode>0.0</c:formatCode>
                <c:ptCount val="23"/>
                <c:pt idx="0">
                  <c:v>60</c:v>
                </c:pt>
                <c:pt idx="1">
                  <c:v>80</c:v>
                </c:pt>
                <c:pt idx="2">
                  <c:v>69</c:v>
                </c:pt>
                <c:pt idx="3">
                  <c:v>55.5</c:v>
                </c:pt>
                <c:pt idx="4">
                  <c:v>154.69999999999999</c:v>
                </c:pt>
                <c:pt idx="5">
                  <c:v>132</c:v>
                </c:pt>
                <c:pt idx="6">
                  <c:v>204.5</c:v>
                </c:pt>
                <c:pt idx="7">
                  <c:v>87.4</c:v>
                </c:pt>
                <c:pt idx="8">
                  <c:v>124.8</c:v>
                </c:pt>
                <c:pt idx="9">
                  <c:v>149.19999999999999</c:v>
                </c:pt>
                <c:pt idx="10">
                  <c:v>34.6</c:v>
                </c:pt>
                <c:pt idx="11">
                  <c:v>76.900000000000006</c:v>
                </c:pt>
                <c:pt idx="12">
                  <c:v>118.6</c:v>
                </c:pt>
                <c:pt idx="13">
                  <c:v>95.8</c:v>
                </c:pt>
                <c:pt idx="14">
                  <c:v>90.2</c:v>
                </c:pt>
                <c:pt idx="15">
                  <c:v>3.3</c:v>
                </c:pt>
                <c:pt idx="16">
                  <c:v>34.4</c:v>
                </c:pt>
                <c:pt idx="17">
                  <c:v>134.9</c:v>
                </c:pt>
                <c:pt idx="18">
                  <c:v>100.6</c:v>
                </c:pt>
                <c:pt idx="19">
                  <c:v>49.7</c:v>
                </c:pt>
                <c:pt idx="20">
                  <c:v>151.1</c:v>
                </c:pt>
                <c:pt idx="21">
                  <c:v>144.80000000000001</c:v>
                </c:pt>
                <c:pt idx="22">
                  <c:v>142.30000000000001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7-4779-9C9F-6D521E76A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9921504"/>
        <c:axId val="819921024"/>
      </c:barChart>
      <c:dateAx>
        <c:axId val="819921504"/>
        <c:scaling>
          <c:orientation val="minMax"/>
        </c:scaling>
        <c:delete val="1"/>
        <c:axPos val="b"/>
        <c:numFmt formatCode="[$-413]mmm/yy;@" sourceLinked="1"/>
        <c:majorTickMark val="out"/>
        <c:minorTickMark val="none"/>
        <c:tickLblPos val="nextTo"/>
        <c:crossAx val="819921024"/>
        <c:crosses val="autoZero"/>
        <c:auto val="1"/>
        <c:lblOffset val="100"/>
        <c:baseTimeUnit val="years"/>
      </c:dateAx>
      <c:valAx>
        <c:axId val="819921024"/>
        <c:scaling>
          <c:orientation val="minMax"/>
          <c:max val="205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19921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>
        <a:extLst>
          <a:ext uri="{28A0092B-C50C-407E-A947-70E740481C1C}">
            <a14:useLocalDpi xmlns:a14="http://schemas.microsoft.com/office/drawing/2010/main" val="0"/>
          </a:ext>
        </a:extLst>
      </a:blip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36</xdr:row>
      <xdr:rowOff>9525</xdr:rowOff>
    </xdr:from>
    <xdr:to>
      <xdr:col>5</xdr:col>
      <xdr:colOff>314325</xdr:colOff>
      <xdr:row>50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381000</xdr:colOff>
      <xdr:row>36</xdr:row>
      <xdr:rowOff>9525</xdr:rowOff>
    </xdr:from>
    <xdr:to>
      <xdr:col>11</xdr:col>
      <xdr:colOff>666750</xdr:colOff>
      <xdr:row>50</xdr:row>
      <xdr:rowOff>85725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752474</xdr:colOff>
      <xdr:row>36</xdr:row>
      <xdr:rowOff>19050</xdr:rowOff>
    </xdr:from>
    <xdr:to>
      <xdr:col>17</xdr:col>
      <xdr:colOff>0</xdr:colOff>
      <xdr:row>50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361949</xdr:colOff>
      <xdr:row>50</xdr:row>
      <xdr:rowOff>142875</xdr:rowOff>
    </xdr:from>
    <xdr:to>
      <xdr:col>16</xdr:col>
      <xdr:colOff>923924</xdr:colOff>
      <xdr:row>65</xdr:row>
      <xdr:rowOff>28575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50</xdr:row>
      <xdr:rowOff>133350</xdr:rowOff>
    </xdr:from>
    <xdr:to>
      <xdr:col>5</xdr:col>
      <xdr:colOff>295275</xdr:colOff>
      <xdr:row>65</xdr:row>
      <xdr:rowOff>19050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2</xdr:col>
      <xdr:colOff>742950</xdr:colOff>
      <xdr:row>36</xdr:row>
      <xdr:rowOff>171450</xdr:rowOff>
    </xdr:from>
    <xdr:ext cx="853503" cy="26456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412EDF33-04C8-4B34-A82A-370011A6E1C5}"/>
            </a:ext>
          </a:extLst>
        </xdr:cNvPr>
        <xdr:cNvSpPr txBox="1"/>
      </xdr:nvSpPr>
      <xdr:spPr>
        <a:xfrm>
          <a:off x="2257425" y="6858000"/>
          <a:ext cx="8535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 i="1">
              <a:solidFill>
                <a:schemeClr val="bg1"/>
              </a:solidFill>
            </a:rPr>
            <a:t>Emmeloord</a:t>
          </a:r>
        </a:p>
      </xdr:txBody>
    </xdr:sp>
    <xdr:clientData/>
  </xdr:oneCellAnchor>
  <xdr:oneCellAnchor>
    <xdr:from>
      <xdr:col>8</xdr:col>
      <xdr:colOff>180975</xdr:colOff>
      <xdr:row>36</xdr:row>
      <xdr:rowOff>171450</xdr:rowOff>
    </xdr:from>
    <xdr:ext cx="853503" cy="264560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4399ECC9-F0CD-4C33-99FE-05CF8AED88CB}"/>
            </a:ext>
          </a:extLst>
        </xdr:cNvPr>
        <xdr:cNvSpPr txBox="1"/>
      </xdr:nvSpPr>
      <xdr:spPr>
        <a:xfrm>
          <a:off x="7715250" y="6838950"/>
          <a:ext cx="8535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 i="1">
              <a:solidFill>
                <a:schemeClr val="bg1"/>
              </a:solidFill>
            </a:rPr>
            <a:t>Emmeloord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0.44828</cdr:x>
      <cdr:y>0.05903</cdr:y>
    </cdr:from>
    <cdr:to>
      <cdr:x>0.6225</cdr:x>
      <cdr:y>0.39236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DF0E5872-44AF-4ABB-924D-423EC9187CCD}"/>
            </a:ext>
          </a:extLst>
        </cdr:cNvPr>
        <cdr:cNvSpPr txBox="1"/>
      </cdr:nvSpPr>
      <cdr:spPr>
        <a:xfrm xmlns:a="http://schemas.openxmlformats.org/drawingml/2006/main">
          <a:off x="2352676" y="161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100" i="1">
              <a:solidFill>
                <a:schemeClr val="bg1"/>
              </a:solidFill>
            </a:rPr>
            <a:t>Emmeloord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0.44862</cdr:x>
      <cdr:y>0.06944</cdr:y>
    </cdr:from>
    <cdr:to>
      <cdr:x>0.53441</cdr:x>
      <cdr:y>0.40277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11D90A4A-535E-4259-ACB9-90D374432D4B}"/>
            </a:ext>
          </a:extLst>
        </cdr:cNvPr>
        <cdr:cNvSpPr txBox="1"/>
      </cdr:nvSpPr>
      <cdr:spPr>
        <a:xfrm xmlns:a="http://schemas.openxmlformats.org/drawingml/2006/main">
          <a:off x="2405759" y="190488"/>
          <a:ext cx="460055" cy="914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100" i="1">
              <a:solidFill>
                <a:schemeClr val="bg1"/>
              </a:solidFill>
            </a:rPr>
            <a:t>Emmeloord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0.37993</cdr:x>
      <cdr:y>0.0625</cdr:y>
    </cdr:from>
    <cdr:to>
      <cdr:x>0.55197</cdr:x>
      <cdr:y>0.39583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33FEFFF6-9E3D-4011-B541-151DA6F27AA5}"/>
            </a:ext>
          </a:extLst>
        </cdr:cNvPr>
        <cdr:cNvSpPr txBox="1"/>
      </cdr:nvSpPr>
      <cdr:spPr>
        <a:xfrm xmlns:a="http://schemas.openxmlformats.org/drawingml/2006/main">
          <a:off x="2019300" y="1714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100" i="1">
              <a:solidFill>
                <a:schemeClr val="bg1"/>
              </a:solidFill>
            </a:rPr>
            <a:t>Emmeloord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170045</xdr:colOff>
      <xdr:row>11</xdr:row>
      <xdr:rowOff>154214</xdr:rowOff>
    </xdr:from>
    <xdr:ext cx="342786" cy="184731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ABE67DF1-2D27-4B9F-91F7-CA839D92C856}"/>
            </a:ext>
          </a:extLst>
        </xdr:cNvPr>
        <xdr:cNvSpPr txBox="1"/>
      </xdr:nvSpPr>
      <xdr:spPr>
        <a:xfrm rot="16200000">
          <a:off x="3297072" y="2170687"/>
          <a:ext cx="184731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600" b="1"/>
        </a:p>
      </xdr:txBody>
    </xdr:sp>
    <xdr:clientData/>
  </xdr:oneCellAnchor>
  <xdr:oneCellAnchor>
    <xdr:from>
      <xdr:col>11</xdr:col>
      <xdr:colOff>333375</xdr:colOff>
      <xdr:row>18</xdr:row>
      <xdr:rowOff>171450</xdr:rowOff>
    </xdr:from>
    <xdr:ext cx="184731" cy="26456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674FE021-E6D4-49D7-992B-4FDADE464ACF}"/>
            </a:ext>
          </a:extLst>
        </xdr:cNvPr>
        <xdr:cNvSpPr txBox="1"/>
      </xdr:nvSpPr>
      <xdr:spPr>
        <a:xfrm>
          <a:off x="7038975" y="360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 b="1"/>
        </a:p>
      </xdr:txBody>
    </xdr:sp>
    <xdr:clientData/>
  </xdr:oneCellAnchor>
  <xdr:oneCellAnchor>
    <xdr:from>
      <xdr:col>9</xdr:col>
      <xdr:colOff>66675</xdr:colOff>
      <xdr:row>3</xdr:row>
      <xdr:rowOff>38100</xdr:rowOff>
    </xdr:from>
    <xdr:ext cx="853503" cy="264560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A9181452-805A-434C-87CC-57E70099BA99}"/>
            </a:ext>
          </a:extLst>
        </xdr:cNvPr>
        <xdr:cNvSpPr txBox="1"/>
      </xdr:nvSpPr>
      <xdr:spPr>
        <a:xfrm>
          <a:off x="5553075" y="609600"/>
          <a:ext cx="8535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 i="1">
              <a:solidFill>
                <a:schemeClr val="bg1"/>
              </a:solidFill>
            </a:rPr>
            <a:t>Emmeloord</a:t>
          </a:r>
        </a:p>
      </xdr:txBody>
    </xdr:sp>
    <xdr:clientData/>
  </xdr:oneCellAnchor>
  <xdr:twoCellAnchor>
    <xdr:from>
      <xdr:col>4</xdr:col>
      <xdr:colOff>69531</xdr:colOff>
      <xdr:row>3</xdr:row>
      <xdr:rowOff>13334</xdr:rowOff>
    </xdr:from>
    <xdr:to>
      <xdr:col>14</xdr:col>
      <xdr:colOff>283844</xdr:colOff>
      <xdr:row>20</xdr:row>
      <xdr:rowOff>129539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7E0C6DAE-06D2-4B30-9FCF-5DECAB290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129201</xdr:colOff>
      <xdr:row>9</xdr:row>
      <xdr:rowOff>2246</xdr:rowOff>
    </xdr:from>
    <xdr:ext cx="342786" cy="1165063"/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214D0CE1-4796-4B7C-A22C-1C572708E52C}"/>
            </a:ext>
          </a:extLst>
        </xdr:cNvPr>
        <xdr:cNvSpPr txBox="1"/>
      </xdr:nvSpPr>
      <xdr:spPr>
        <a:xfrm rot="16200000">
          <a:off x="2156462" y="2127885"/>
          <a:ext cx="11650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600" b="1">
              <a:solidFill>
                <a:sysClr val="windowText" lastClr="000000"/>
              </a:solidFill>
            </a:rPr>
            <a:t>Millimeters</a:t>
          </a:r>
        </a:p>
      </xdr:txBody>
    </xdr:sp>
    <xdr:clientData/>
  </xdr:one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0.11245</cdr:x>
      <cdr:y>0.84703</cdr:y>
    </cdr:from>
    <cdr:to>
      <cdr:x>0.99396</cdr:x>
      <cdr:y>1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61872FA4-D4A3-2A72-07C9-F79D82DF9985}"/>
            </a:ext>
          </a:extLst>
        </cdr:cNvPr>
        <cdr:cNvSpPr txBox="1"/>
      </cdr:nvSpPr>
      <cdr:spPr>
        <a:xfrm xmlns:a="http://schemas.openxmlformats.org/drawingml/2006/main">
          <a:off x="709609" y="2847990"/>
          <a:ext cx="5562604" cy="5143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000" i="1">
              <a:effectLst/>
              <a:latin typeface="+mn-lt"/>
              <a:ea typeface="+mn-ea"/>
              <a:cs typeface="+mn-cs"/>
            </a:rPr>
            <a:t>2003</a:t>
          </a:r>
          <a:r>
            <a:rPr lang="nl-NL" sz="1000" i="1" baseline="0">
              <a:effectLst/>
              <a:latin typeface="+mn-lt"/>
              <a:ea typeface="+mn-ea"/>
              <a:cs typeface="+mn-cs"/>
            </a:rPr>
            <a:t>      2005       2007      2009       2011      2013      2015       2017       2019     2021       2023       2025       </a:t>
          </a:r>
          <a:endParaRPr lang="nl-NL" sz="1000">
            <a:effectLst/>
          </a:endParaRPr>
        </a:p>
        <a:p xmlns:a="http://schemas.openxmlformats.org/drawingml/2006/main">
          <a:endParaRPr lang="nl-NL" sz="1100"/>
        </a:p>
      </cdr:txBody>
    </cdr:sp>
  </cdr:relSizeAnchor>
  <cdr:relSizeAnchor xmlns:cdr="http://schemas.openxmlformats.org/drawingml/2006/chartDrawing">
    <cdr:from>
      <cdr:x>0.4468</cdr:x>
      <cdr:y>0.07082</cdr:y>
    </cdr:from>
    <cdr:to>
      <cdr:x>0.57722</cdr:x>
      <cdr:y>0.15967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9CCB2254-0403-6011-5D38-416B2C53802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819419" y="228406"/>
          <a:ext cx="822991" cy="28655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4"/>
  <sheetViews>
    <sheetView tabSelected="1" zoomScaleNormal="100" workbookViewId="0">
      <selection activeCell="F28" sqref="F28"/>
    </sheetView>
  </sheetViews>
  <sheetFormatPr defaultRowHeight="15" x14ac:dyDescent="0.25"/>
  <cols>
    <col min="1" max="1" width="13.5703125" customWidth="1"/>
    <col min="3" max="3" width="32.28515625" customWidth="1"/>
    <col min="4" max="4" width="11.28515625" customWidth="1"/>
    <col min="5" max="5" width="10.5703125" customWidth="1"/>
    <col min="6" max="6" width="11.42578125" customWidth="1"/>
    <col min="7" max="7" width="12" customWidth="1"/>
    <col min="8" max="9" width="12.7109375" customWidth="1"/>
    <col min="10" max="10" width="12.85546875" customWidth="1"/>
    <col min="11" max="11" width="13.7109375" customWidth="1"/>
    <col min="12" max="12" width="13.85546875" customWidth="1"/>
    <col min="13" max="13" width="13.5703125" customWidth="1"/>
    <col min="14" max="14" width="17.85546875" customWidth="1"/>
    <col min="15" max="15" width="20.5703125" customWidth="1"/>
    <col min="16" max="16" width="10.140625" customWidth="1"/>
    <col min="17" max="17" width="14" customWidth="1"/>
    <col min="19" max="19" width="26.7109375" customWidth="1"/>
    <col min="21" max="22" width="11.140625" customWidth="1"/>
  </cols>
  <sheetData>
    <row r="1" spans="1:22" x14ac:dyDescent="0.25">
      <c r="A1" s="4">
        <v>45839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S1" s="8" t="s">
        <v>11</v>
      </c>
      <c r="T1" s="17"/>
      <c r="U1" s="17"/>
      <c r="V1" s="17"/>
    </row>
    <row r="2" spans="1:22" x14ac:dyDescent="0.25">
      <c r="A2" s="7"/>
      <c r="B2" s="6"/>
      <c r="C2" s="8" t="s">
        <v>8</v>
      </c>
      <c r="D2" s="8" t="s">
        <v>1</v>
      </c>
      <c r="E2" s="8" t="s">
        <v>2</v>
      </c>
      <c r="F2" s="8" t="s">
        <v>3</v>
      </c>
      <c r="G2" s="8" t="s">
        <v>31</v>
      </c>
      <c r="H2" s="8" t="s">
        <v>32</v>
      </c>
      <c r="I2" s="8" t="s">
        <v>33</v>
      </c>
      <c r="J2" s="8" t="s">
        <v>4</v>
      </c>
      <c r="K2" s="8" t="s">
        <v>5</v>
      </c>
      <c r="L2" s="8" t="s">
        <v>6</v>
      </c>
      <c r="M2" s="8" t="s">
        <v>0</v>
      </c>
      <c r="N2" s="8" t="s">
        <v>36</v>
      </c>
      <c r="O2" s="8" t="s">
        <v>35</v>
      </c>
      <c r="P2" s="8" t="s">
        <v>10</v>
      </c>
      <c r="Q2" s="8" t="s">
        <v>7</v>
      </c>
      <c r="S2" s="18"/>
      <c r="T2" s="17"/>
      <c r="U2" s="8" t="s">
        <v>12</v>
      </c>
      <c r="V2" s="19" t="s">
        <v>13</v>
      </c>
    </row>
    <row r="3" spans="1:22" x14ac:dyDescent="0.25">
      <c r="A3" s="7"/>
      <c r="B3" s="6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S3" s="7" t="s">
        <v>16</v>
      </c>
      <c r="T3" s="16"/>
      <c r="U3" s="12">
        <f>MAX(D4:D33)</f>
        <v>33.700000000000003</v>
      </c>
      <c r="V3" s="13">
        <f>MIN(E4:E33)</f>
        <v>12.2</v>
      </c>
    </row>
    <row r="4" spans="1:22" x14ac:dyDescent="0.25">
      <c r="A4" s="7">
        <v>1</v>
      </c>
      <c r="B4" s="10"/>
      <c r="C4" s="11" t="s">
        <v>37</v>
      </c>
      <c r="D4" s="12">
        <v>33.700000000000003</v>
      </c>
      <c r="E4" s="13">
        <v>18.100000000000001</v>
      </c>
      <c r="F4" s="14">
        <f t="shared" ref="F4:F34" si="0">AVERAGE(D4:E4)</f>
        <v>25.900000000000002</v>
      </c>
      <c r="G4" s="11">
        <v>63</v>
      </c>
      <c r="H4" s="11">
        <v>33</v>
      </c>
      <c r="I4" s="11">
        <f t="shared" ref="I4:I34" si="1">AVERAGE(G4:H4)</f>
        <v>48</v>
      </c>
      <c r="J4" s="11">
        <v>1016.2</v>
      </c>
      <c r="K4" s="11">
        <v>1011.6</v>
      </c>
      <c r="L4" s="11">
        <f t="shared" ref="L4:L34" si="2">AVERAGE(J4:K4)</f>
        <v>1013.9000000000001</v>
      </c>
      <c r="M4" s="11" t="s">
        <v>38</v>
      </c>
      <c r="N4" s="11">
        <v>6.4</v>
      </c>
      <c r="O4" s="11">
        <v>20.2</v>
      </c>
      <c r="P4" s="11">
        <v>0</v>
      </c>
      <c r="Q4" s="11">
        <v>0</v>
      </c>
      <c r="S4" s="7" t="s">
        <v>17</v>
      </c>
      <c r="T4" s="16"/>
      <c r="U4" s="15">
        <f>MAX(G4:G33)</f>
        <v>99</v>
      </c>
      <c r="V4" s="15">
        <f>MIN(H4:H33)</f>
        <v>33</v>
      </c>
    </row>
    <row r="5" spans="1:22" x14ac:dyDescent="0.25">
      <c r="A5" s="7">
        <v>2</v>
      </c>
      <c r="B5" s="10"/>
      <c r="C5" s="11" t="s">
        <v>39</v>
      </c>
      <c r="D5" s="12">
        <v>30.6</v>
      </c>
      <c r="E5" s="13">
        <v>18.3</v>
      </c>
      <c r="F5" s="14">
        <f t="shared" si="0"/>
        <v>24.450000000000003</v>
      </c>
      <c r="G5" s="11">
        <v>92</v>
      </c>
      <c r="H5" s="11">
        <v>36</v>
      </c>
      <c r="I5" s="11">
        <f t="shared" si="1"/>
        <v>64</v>
      </c>
      <c r="J5" s="11">
        <v>1016.1</v>
      </c>
      <c r="K5" s="11">
        <v>1011.3</v>
      </c>
      <c r="L5" s="11">
        <f t="shared" si="2"/>
        <v>1013.7</v>
      </c>
      <c r="M5" s="11" t="s">
        <v>40</v>
      </c>
      <c r="N5" s="11">
        <v>7.6</v>
      </c>
      <c r="O5" s="11">
        <v>42.8</v>
      </c>
      <c r="P5" s="11">
        <v>6.1</v>
      </c>
      <c r="Q5" s="11">
        <v>1.5</v>
      </c>
      <c r="S5" s="7" t="s">
        <v>14</v>
      </c>
      <c r="T5" s="16"/>
      <c r="U5" s="15">
        <f>MAX(J4:J33)</f>
        <v>1026.9000000000001</v>
      </c>
      <c r="V5" s="15">
        <f>MIN(K4:K33)</f>
        <v>1000.3</v>
      </c>
    </row>
    <row r="6" spans="1:22" x14ac:dyDescent="0.25">
      <c r="A6" s="7">
        <v>3</v>
      </c>
      <c r="B6" s="10"/>
      <c r="C6" s="11" t="s">
        <v>41</v>
      </c>
      <c r="D6" s="12">
        <v>20.9</v>
      </c>
      <c r="E6" s="13">
        <v>14.9</v>
      </c>
      <c r="F6" s="14">
        <f t="shared" si="0"/>
        <v>17.899999999999999</v>
      </c>
      <c r="G6" s="11">
        <v>89</v>
      </c>
      <c r="H6" s="11">
        <v>44</v>
      </c>
      <c r="I6" s="11">
        <f t="shared" si="1"/>
        <v>66.5</v>
      </c>
      <c r="J6" s="11">
        <v>1026.5999999999999</v>
      </c>
      <c r="K6" s="11">
        <v>1017.1</v>
      </c>
      <c r="L6" s="11">
        <f t="shared" si="2"/>
        <v>1021.8499999999999</v>
      </c>
      <c r="M6" s="11" t="s">
        <v>42</v>
      </c>
      <c r="N6" s="11">
        <v>9.4</v>
      </c>
      <c r="O6" s="11">
        <v>33.5</v>
      </c>
      <c r="P6" s="11">
        <v>0</v>
      </c>
      <c r="Q6" s="11">
        <v>0</v>
      </c>
      <c r="S6" s="7" t="s">
        <v>34</v>
      </c>
      <c r="T6" s="16"/>
      <c r="U6" s="15">
        <f>MAX(N4:N33)</f>
        <v>15.6</v>
      </c>
      <c r="V6" s="15">
        <f>MIN(N4:N33)</f>
        <v>1.9</v>
      </c>
    </row>
    <row r="7" spans="1:22" x14ac:dyDescent="0.25">
      <c r="A7" s="7">
        <v>4</v>
      </c>
      <c r="B7" s="10"/>
      <c r="C7" s="11" t="s">
        <v>43</v>
      </c>
      <c r="D7" s="12">
        <v>23.3</v>
      </c>
      <c r="E7" s="13">
        <v>12.2</v>
      </c>
      <c r="F7" s="14">
        <f t="shared" si="0"/>
        <v>17.75</v>
      </c>
      <c r="G7" s="11">
        <v>88</v>
      </c>
      <c r="H7" s="11">
        <v>40</v>
      </c>
      <c r="I7" s="11">
        <f t="shared" si="1"/>
        <v>64</v>
      </c>
      <c r="J7" s="11">
        <v>1026.9000000000001</v>
      </c>
      <c r="K7" s="11">
        <v>1018.6</v>
      </c>
      <c r="L7" s="11">
        <f t="shared" si="2"/>
        <v>1022.75</v>
      </c>
      <c r="M7" s="11" t="s">
        <v>44</v>
      </c>
      <c r="N7" s="11">
        <v>10.4</v>
      </c>
      <c r="O7" s="11">
        <v>37.4</v>
      </c>
      <c r="P7" s="11">
        <v>0</v>
      </c>
      <c r="Q7" s="11">
        <v>0</v>
      </c>
      <c r="S7" s="7" t="s">
        <v>35</v>
      </c>
      <c r="T7" s="16"/>
      <c r="U7" s="15">
        <f>MAX(O4:O33)</f>
        <v>42.8</v>
      </c>
      <c r="V7" s="15">
        <f>MIN(O4:O33)</f>
        <v>16.600000000000001</v>
      </c>
    </row>
    <row r="8" spans="1:22" x14ac:dyDescent="0.25">
      <c r="A8" s="7">
        <v>5</v>
      </c>
      <c r="B8" s="10"/>
      <c r="C8" s="11" t="s">
        <v>45</v>
      </c>
      <c r="D8" s="12">
        <v>20.6</v>
      </c>
      <c r="E8" s="13">
        <v>17.100000000000001</v>
      </c>
      <c r="F8" s="14">
        <f t="shared" si="0"/>
        <v>18.850000000000001</v>
      </c>
      <c r="G8" s="11">
        <v>96</v>
      </c>
      <c r="H8" s="11">
        <v>51</v>
      </c>
      <c r="I8" s="11">
        <f t="shared" si="1"/>
        <v>73.5</v>
      </c>
      <c r="J8" s="11">
        <v>1018.6</v>
      </c>
      <c r="K8" s="11">
        <v>1008.8</v>
      </c>
      <c r="L8" s="11">
        <f t="shared" si="2"/>
        <v>1013.7</v>
      </c>
      <c r="M8" s="11" t="s">
        <v>44</v>
      </c>
      <c r="N8" s="11">
        <v>15.6</v>
      </c>
      <c r="O8" s="11">
        <v>38.200000000000003</v>
      </c>
      <c r="P8" s="11">
        <v>6.1</v>
      </c>
      <c r="Q8" s="11">
        <v>4.0999999999999996</v>
      </c>
      <c r="S8" s="7" t="s">
        <v>10</v>
      </c>
      <c r="T8" s="16"/>
      <c r="U8" s="15">
        <f>MAX(P4:P33)</f>
        <v>70.099999999999994</v>
      </c>
      <c r="V8" s="15">
        <f>MIN(P4:P33)</f>
        <v>0</v>
      </c>
    </row>
    <row r="9" spans="1:22" x14ac:dyDescent="0.25">
      <c r="A9" s="7">
        <v>6</v>
      </c>
      <c r="B9" s="10"/>
      <c r="C9" s="11" t="s">
        <v>46</v>
      </c>
      <c r="D9" s="12">
        <v>19.600000000000001</v>
      </c>
      <c r="E9" s="13">
        <v>15.5</v>
      </c>
      <c r="F9" s="14">
        <f t="shared" si="0"/>
        <v>17.55</v>
      </c>
      <c r="G9" s="11">
        <v>98</v>
      </c>
      <c r="H9" s="11">
        <v>84</v>
      </c>
      <c r="I9" s="11">
        <f t="shared" si="1"/>
        <v>91</v>
      </c>
      <c r="J9" s="11">
        <v>1008.8</v>
      </c>
      <c r="K9" s="11">
        <v>1002.5</v>
      </c>
      <c r="L9" s="11">
        <f t="shared" si="2"/>
        <v>1005.65</v>
      </c>
      <c r="M9" s="11" t="s">
        <v>47</v>
      </c>
      <c r="N9" s="11">
        <v>8.6999999999999993</v>
      </c>
      <c r="O9" s="11">
        <v>28.1</v>
      </c>
      <c r="P9" s="11">
        <v>70.099999999999994</v>
      </c>
      <c r="Q9" s="11">
        <v>59.7</v>
      </c>
      <c r="S9" s="7" t="s">
        <v>15</v>
      </c>
      <c r="T9" s="16"/>
      <c r="U9" s="15">
        <f>MAX(Q4:Q33)</f>
        <v>59.7</v>
      </c>
      <c r="V9" s="15">
        <f>MIN(Q4:Q33)</f>
        <v>0</v>
      </c>
    </row>
    <row r="10" spans="1:22" x14ac:dyDescent="0.25">
      <c r="A10" s="7">
        <v>7</v>
      </c>
      <c r="B10" s="10"/>
      <c r="C10" s="11" t="s">
        <v>48</v>
      </c>
      <c r="D10" s="12">
        <v>19.100000000000001</v>
      </c>
      <c r="E10" s="13">
        <v>13.6</v>
      </c>
      <c r="F10" s="14">
        <f t="shared" si="0"/>
        <v>16.350000000000001</v>
      </c>
      <c r="G10" s="11">
        <v>99</v>
      </c>
      <c r="H10" s="11">
        <v>60</v>
      </c>
      <c r="I10" s="11">
        <f t="shared" si="1"/>
        <v>79.5</v>
      </c>
      <c r="J10" s="11">
        <v>1008.2</v>
      </c>
      <c r="K10" s="11">
        <v>1000.7</v>
      </c>
      <c r="L10" s="11">
        <f t="shared" si="2"/>
        <v>1004.45</v>
      </c>
      <c r="M10" s="11" t="s">
        <v>42</v>
      </c>
      <c r="N10" s="11">
        <v>6.9</v>
      </c>
      <c r="O10" s="11">
        <v>36.700000000000003</v>
      </c>
      <c r="P10" s="11">
        <v>50.3</v>
      </c>
      <c r="Q10" s="11">
        <v>25.2</v>
      </c>
    </row>
    <row r="11" spans="1:22" x14ac:dyDescent="0.25">
      <c r="A11" s="7">
        <v>8</v>
      </c>
      <c r="B11" s="10"/>
      <c r="C11" s="11" t="s">
        <v>49</v>
      </c>
      <c r="D11" s="12">
        <v>18</v>
      </c>
      <c r="E11" s="13">
        <v>12.3</v>
      </c>
      <c r="F11" s="14">
        <f t="shared" si="0"/>
        <v>15.15</v>
      </c>
      <c r="G11" s="11">
        <v>93</v>
      </c>
      <c r="H11" s="11">
        <v>59</v>
      </c>
      <c r="I11" s="11">
        <f t="shared" si="1"/>
        <v>76</v>
      </c>
      <c r="J11" s="11">
        <v>1016.3</v>
      </c>
      <c r="K11" s="11">
        <v>1007.6</v>
      </c>
      <c r="L11" s="11">
        <f t="shared" si="2"/>
        <v>1011.95</v>
      </c>
      <c r="M11" s="11" t="s">
        <v>42</v>
      </c>
      <c r="N11" s="11">
        <v>11.1</v>
      </c>
      <c r="O11" s="11">
        <v>34.9</v>
      </c>
      <c r="P11" s="11">
        <v>16.8</v>
      </c>
      <c r="Q11" s="11">
        <v>4.3</v>
      </c>
      <c r="S11" s="7" t="s">
        <v>18</v>
      </c>
      <c r="T11" s="16"/>
      <c r="U11" s="16"/>
      <c r="V11" s="20">
        <v>0</v>
      </c>
    </row>
    <row r="12" spans="1:22" x14ac:dyDescent="0.25">
      <c r="A12" s="7">
        <v>9</v>
      </c>
      <c r="B12" s="10"/>
      <c r="C12" s="11" t="s">
        <v>50</v>
      </c>
      <c r="D12" s="12">
        <v>20.399999999999999</v>
      </c>
      <c r="E12" s="13">
        <v>14.8</v>
      </c>
      <c r="F12" s="14">
        <f t="shared" si="0"/>
        <v>17.600000000000001</v>
      </c>
      <c r="G12" s="11">
        <v>91</v>
      </c>
      <c r="H12" s="11">
        <v>42</v>
      </c>
      <c r="I12" s="11">
        <f t="shared" si="1"/>
        <v>66.5</v>
      </c>
      <c r="J12" s="11">
        <v>1021.1</v>
      </c>
      <c r="K12" s="11">
        <v>1016.1</v>
      </c>
      <c r="L12" s="11">
        <f t="shared" si="2"/>
        <v>1018.6</v>
      </c>
      <c r="M12" s="11" t="s">
        <v>42</v>
      </c>
      <c r="N12" s="11">
        <v>6.1</v>
      </c>
      <c r="O12" s="11">
        <v>24.1</v>
      </c>
      <c r="P12" s="11">
        <v>0</v>
      </c>
      <c r="Q12" s="11">
        <v>0</v>
      </c>
      <c r="S12" s="7" t="s">
        <v>19</v>
      </c>
      <c r="T12" s="16"/>
      <c r="U12" s="16"/>
      <c r="V12" s="20">
        <v>0</v>
      </c>
    </row>
    <row r="13" spans="1:22" x14ac:dyDescent="0.25">
      <c r="A13" s="7">
        <v>10</v>
      </c>
      <c r="B13" s="10"/>
      <c r="C13" s="11" t="s">
        <v>51</v>
      </c>
      <c r="D13" s="12">
        <v>22.2</v>
      </c>
      <c r="E13" s="13">
        <v>13.4</v>
      </c>
      <c r="F13" s="14">
        <f t="shared" si="0"/>
        <v>17.8</v>
      </c>
      <c r="G13" s="11">
        <v>94</v>
      </c>
      <c r="H13" s="11">
        <v>64</v>
      </c>
      <c r="I13" s="11">
        <f t="shared" si="1"/>
        <v>79</v>
      </c>
      <c r="J13" s="11">
        <v>1022</v>
      </c>
      <c r="K13" s="11">
        <v>1020.5</v>
      </c>
      <c r="L13" s="11">
        <f t="shared" si="2"/>
        <v>1021.25</v>
      </c>
      <c r="M13" s="11" t="s">
        <v>42</v>
      </c>
      <c r="N13" s="11">
        <v>3.5</v>
      </c>
      <c r="O13" s="11">
        <v>28.1</v>
      </c>
      <c r="P13" s="11">
        <v>0</v>
      </c>
      <c r="Q13" s="11">
        <v>0</v>
      </c>
      <c r="S13" s="7" t="s">
        <v>20</v>
      </c>
      <c r="T13" s="16"/>
      <c r="U13" s="16"/>
      <c r="V13" s="20">
        <v>27</v>
      </c>
    </row>
    <row r="14" spans="1:22" x14ac:dyDescent="0.25">
      <c r="A14" s="7">
        <v>11</v>
      </c>
      <c r="B14" s="10"/>
      <c r="C14" s="11" t="s">
        <v>52</v>
      </c>
      <c r="D14" s="12">
        <v>23.3</v>
      </c>
      <c r="E14" s="13">
        <v>14.5</v>
      </c>
      <c r="F14" s="14">
        <f t="shared" si="0"/>
        <v>18.899999999999999</v>
      </c>
      <c r="G14" s="11">
        <v>96</v>
      </c>
      <c r="H14" s="11">
        <v>63</v>
      </c>
      <c r="I14" s="11">
        <f t="shared" si="1"/>
        <v>79.5</v>
      </c>
      <c r="J14" s="11">
        <v>1021.2</v>
      </c>
      <c r="K14" s="11">
        <v>1016.9</v>
      </c>
      <c r="L14" s="11">
        <f t="shared" si="2"/>
        <v>1019.05</v>
      </c>
      <c r="M14" s="11" t="s">
        <v>54</v>
      </c>
      <c r="N14" s="11">
        <v>3.8</v>
      </c>
      <c r="O14" s="11">
        <v>25.2</v>
      </c>
      <c r="P14" s="11">
        <v>0</v>
      </c>
      <c r="Q14" s="11">
        <v>0</v>
      </c>
      <c r="S14" s="7" t="s">
        <v>21</v>
      </c>
      <c r="T14" s="16"/>
      <c r="U14" s="16"/>
      <c r="V14" s="20">
        <v>6</v>
      </c>
    </row>
    <row r="15" spans="1:22" x14ac:dyDescent="0.25">
      <c r="A15" s="7">
        <v>12</v>
      </c>
      <c r="B15" s="10"/>
      <c r="C15" s="11" t="s">
        <v>53</v>
      </c>
      <c r="D15" s="12">
        <v>25.1</v>
      </c>
      <c r="E15" s="13">
        <v>15.9</v>
      </c>
      <c r="F15" s="14">
        <f t="shared" si="0"/>
        <v>20.5</v>
      </c>
      <c r="G15" s="11">
        <v>91</v>
      </c>
      <c r="H15" s="11">
        <v>55</v>
      </c>
      <c r="I15" s="11">
        <f t="shared" si="1"/>
        <v>73</v>
      </c>
      <c r="J15" s="11">
        <v>1017.2</v>
      </c>
      <c r="K15" s="11">
        <v>1011</v>
      </c>
      <c r="L15" s="11">
        <f t="shared" si="2"/>
        <v>1014.1</v>
      </c>
      <c r="M15" s="11" t="s">
        <v>54</v>
      </c>
      <c r="N15" s="11">
        <v>5.4</v>
      </c>
      <c r="O15" s="11">
        <v>32.799999999999997</v>
      </c>
      <c r="P15" s="11">
        <v>0</v>
      </c>
      <c r="Q15" s="11">
        <v>0</v>
      </c>
      <c r="S15" s="7" t="s">
        <v>22</v>
      </c>
      <c r="T15" s="16"/>
      <c r="U15" s="16"/>
      <c r="V15" s="20">
        <v>2</v>
      </c>
    </row>
    <row r="16" spans="1:22" x14ac:dyDescent="0.25">
      <c r="A16" s="7">
        <v>13</v>
      </c>
      <c r="B16" s="10"/>
      <c r="C16" s="11" t="s">
        <v>55</v>
      </c>
      <c r="D16" s="12">
        <v>24.4</v>
      </c>
      <c r="E16" s="13">
        <v>16.2</v>
      </c>
      <c r="F16" s="14">
        <f t="shared" si="0"/>
        <v>20.299999999999997</v>
      </c>
      <c r="G16" s="11">
        <v>94</v>
      </c>
      <c r="H16" s="11">
        <v>51</v>
      </c>
      <c r="I16" s="11">
        <f t="shared" si="1"/>
        <v>72.5</v>
      </c>
      <c r="J16" s="11">
        <v>1011.5</v>
      </c>
      <c r="K16" s="11">
        <v>1009.2</v>
      </c>
      <c r="L16" s="11">
        <f t="shared" si="2"/>
        <v>1010.35</v>
      </c>
      <c r="M16" s="11" t="s">
        <v>56</v>
      </c>
      <c r="N16" s="11">
        <v>2.2999999999999998</v>
      </c>
      <c r="O16" s="11">
        <v>16.600000000000001</v>
      </c>
      <c r="P16" s="11">
        <v>0</v>
      </c>
      <c r="Q16" s="11">
        <v>0</v>
      </c>
      <c r="S16" s="8" t="s">
        <v>23</v>
      </c>
      <c r="T16" s="16"/>
      <c r="U16" s="16"/>
      <c r="V16" s="20">
        <v>5</v>
      </c>
    </row>
    <row r="17" spans="1:22" x14ac:dyDescent="0.25">
      <c r="A17" s="7">
        <v>14</v>
      </c>
      <c r="B17" s="10"/>
      <c r="C17" s="11" t="s">
        <v>57</v>
      </c>
      <c r="D17" s="12">
        <v>23.8</v>
      </c>
      <c r="E17" s="13">
        <v>14.1</v>
      </c>
      <c r="F17" s="14">
        <f t="shared" si="0"/>
        <v>18.95</v>
      </c>
      <c r="G17" s="11">
        <v>97</v>
      </c>
      <c r="H17" s="11">
        <v>50</v>
      </c>
      <c r="I17" s="11">
        <f t="shared" si="1"/>
        <v>73.5</v>
      </c>
      <c r="J17" s="11">
        <v>1014.3</v>
      </c>
      <c r="K17" s="11">
        <v>1010.3</v>
      </c>
      <c r="L17" s="11">
        <f t="shared" si="2"/>
        <v>1012.3</v>
      </c>
      <c r="M17" s="11" t="s">
        <v>58</v>
      </c>
      <c r="N17" s="11">
        <v>6.2</v>
      </c>
      <c r="O17" s="11">
        <v>36</v>
      </c>
      <c r="P17" s="11">
        <v>0.2</v>
      </c>
      <c r="Q17" s="11">
        <v>0.2</v>
      </c>
      <c r="S17" s="8" t="s">
        <v>24</v>
      </c>
      <c r="T17" s="16"/>
      <c r="U17" s="16"/>
      <c r="V17" s="20">
        <v>0</v>
      </c>
    </row>
    <row r="18" spans="1:22" x14ac:dyDescent="0.25">
      <c r="A18" s="7">
        <v>15</v>
      </c>
      <c r="B18" s="10"/>
      <c r="C18" s="11" t="s">
        <v>59</v>
      </c>
      <c r="D18" s="12">
        <v>21.9</v>
      </c>
      <c r="E18" s="13">
        <v>15.8</v>
      </c>
      <c r="F18" s="14">
        <f t="shared" si="0"/>
        <v>18.850000000000001</v>
      </c>
      <c r="G18" s="11">
        <v>88</v>
      </c>
      <c r="H18" s="11">
        <v>46</v>
      </c>
      <c r="I18" s="11">
        <f t="shared" si="1"/>
        <v>67</v>
      </c>
      <c r="J18" s="11">
        <v>1015.7</v>
      </c>
      <c r="K18" s="11">
        <v>1013.2</v>
      </c>
      <c r="L18" s="11">
        <f t="shared" si="2"/>
        <v>1014.45</v>
      </c>
      <c r="M18" s="11" t="s">
        <v>40</v>
      </c>
      <c r="N18" s="11">
        <v>13.2</v>
      </c>
      <c r="O18" s="11">
        <v>36</v>
      </c>
      <c r="P18" s="11">
        <v>13.7</v>
      </c>
      <c r="Q18" s="11">
        <v>2.8</v>
      </c>
      <c r="S18" s="8" t="s">
        <v>25</v>
      </c>
      <c r="T18" s="16"/>
      <c r="U18" s="16"/>
      <c r="V18" s="20">
        <v>0</v>
      </c>
    </row>
    <row r="19" spans="1:22" x14ac:dyDescent="0.25">
      <c r="A19" s="7">
        <v>16</v>
      </c>
      <c r="B19" s="10"/>
      <c r="C19" s="11" t="s">
        <v>60</v>
      </c>
      <c r="D19" s="12">
        <v>21.1</v>
      </c>
      <c r="E19" s="13">
        <v>14.5</v>
      </c>
      <c r="F19" s="14">
        <f t="shared" si="0"/>
        <v>17.8</v>
      </c>
      <c r="G19" s="11">
        <v>96</v>
      </c>
      <c r="H19" s="11">
        <v>68</v>
      </c>
      <c r="I19" s="11">
        <f t="shared" si="1"/>
        <v>82</v>
      </c>
      <c r="J19" s="11">
        <v>1015.1</v>
      </c>
      <c r="K19" s="11">
        <v>1009.5</v>
      </c>
      <c r="L19" s="11">
        <f t="shared" si="2"/>
        <v>1012.3</v>
      </c>
      <c r="M19" s="11" t="s">
        <v>40</v>
      </c>
      <c r="N19" s="11">
        <v>8.4</v>
      </c>
      <c r="O19" s="11">
        <v>36</v>
      </c>
      <c r="P19" s="11">
        <v>18.3</v>
      </c>
      <c r="Q19" s="11">
        <v>12.2</v>
      </c>
      <c r="S19" s="8" t="s">
        <v>27</v>
      </c>
      <c r="T19" s="16"/>
      <c r="U19" s="16"/>
      <c r="V19" s="20">
        <v>0</v>
      </c>
    </row>
    <row r="20" spans="1:22" x14ac:dyDescent="0.25">
      <c r="A20" s="7">
        <v>17</v>
      </c>
      <c r="B20" s="10"/>
      <c r="C20" s="11" t="s">
        <v>61</v>
      </c>
      <c r="D20" s="12">
        <v>21</v>
      </c>
      <c r="E20" s="13">
        <v>14</v>
      </c>
      <c r="F20" s="14">
        <f t="shared" si="0"/>
        <v>17.5</v>
      </c>
      <c r="G20" s="11">
        <v>95</v>
      </c>
      <c r="H20" s="11">
        <v>69</v>
      </c>
      <c r="I20" s="11">
        <f t="shared" si="1"/>
        <v>82</v>
      </c>
      <c r="J20" s="11">
        <v>1016.4</v>
      </c>
      <c r="K20" s="11">
        <v>1015</v>
      </c>
      <c r="L20" s="11">
        <f t="shared" si="2"/>
        <v>1015.7</v>
      </c>
      <c r="M20" s="11" t="s">
        <v>42</v>
      </c>
      <c r="N20" s="11">
        <v>6.2</v>
      </c>
      <c r="O20" s="11">
        <v>28.1</v>
      </c>
      <c r="P20" s="11">
        <v>1.5</v>
      </c>
      <c r="Q20" s="11">
        <v>0.5</v>
      </c>
      <c r="S20" s="8" t="s">
        <v>26</v>
      </c>
      <c r="T20" s="16"/>
      <c r="U20" s="16"/>
      <c r="V20" s="20">
        <v>0</v>
      </c>
    </row>
    <row r="21" spans="1:22" x14ac:dyDescent="0.25">
      <c r="A21" s="7">
        <v>18</v>
      </c>
      <c r="B21" s="10"/>
      <c r="C21" s="11" t="s">
        <v>62</v>
      </c>
      <c r="D21" s="12">
        <v>26</v>
      </c>
      <c r="E21" s="13">
        <v>13.8</v>
      </c>
      <c r="F21" s="14">
        <f t="shared" si="0"/>
        <v>19.899999999999999</v>
      </c>
      <c r="G21" s="11">
        <v>96</v>
      </c>
      <c r="H21" s="11">
        <v>53</v>
      </c>
      <c r="I21" s="11">
        <f t="shared" si="1"/>
        <v>74.5</v>
      </c>
      <c r="J21" s="11">
        <v>1015.8</v>
      </c>
      <c r="K21" s="11">
        <v>1011.6</v>
      </c>
      <c r="L21" s="11">
        <f t="shared" si="2"/>
        <v>1013.7</v>
      </c>
      <c r="M21" s="11" t="s">
        <v>64</v>
      </c>
      <c r="N21" s="11">
        <v>1.9</v>
      </c>
      <c r="O21" s="11">
        <v>16.600000000000001</v>
      </c>
      <c r="P21" s="11">
        <v>0</v>
      </c>
      <c r="Q21" s="11">
        <v>0</v>
      </c>
      <c r="S21" s="2"/>
      <c r="V21" s="3"/>
    </row>
    <row r="22" spans="1:22" x14ac:dyDescent="0.25">
      <c r="A22" s="7">
        <v>19</v>
      </c>
      <c r="B22" s="10"/>
      <c r="C22" s="11" t="s">
        <v>65</v>
      </c>
      <c r="D22" s="12">
        <v>27.9</v>
      </c>
      <c r="E22" s="13">
        <v>15.8</v>
      </c>
      <c r="F22" s="14">
        <f t="shared" si="0"/>
        <v>21.85</v>
      </c>
      <c r="G22" s="11">
        <v>97</v>
      </c>
      <c r="H22" s="11">
        <v>52</v>
      </c>
      <c r="I22" s="11">
        <f t="shared" si="1"/>
        <v>74.5</v>
      </c>
      <c r="J22" s="11">
        <v>1011.8</v>
      </c>
      <c r="K22" s="11">
        <v>1003.2</v>
      </c>
      <c r="L22" s="11">
        <f t="shared" si="2"/>
        <v>1007.5</v>
      </c>
      <c r="M22" s="11" t="s">
        <v>63</v>
      </c>
      <c r="N22" s="11">
        <v>7.4</v>
      </c>
      <c r="O22" s="11">
        <v>29.2</v>
      </c>
      <c r="P22" s="11">
        <v>10.7</v>
      </c>
      <c r="Q22" s="11">
        <v>3.6</v>
      </c>
      <c r="S22" s="21">
        <v>45474</v>
      </c>
      <c r="T22" s="19"/>
      <c r="U22" s="19" t="s">
        <v>29</v>
      </c>
      <c r="V22" s="22" t="s">
        <v>30</v>
      </c>
    </row>
    <row r="23" spans="1:22" x14ac:dyDescent="0.25">
      <c r="A23" s="7">
        <v>20</v>
      </c>
      <c r="B23" s="10"/>
      <c r="C23" s="11" t="s">
        <v>66</v>
      </c>
      <c r="D23" s="12">
        <v>26.2</v>
      </c>
      <c r="E23" s="13">
        <v>18.5</v>
      </c>
      <c r="F23" s="14">
        <f t="shared" si="0"/>
        <v>22.35</v>
      </c>
      <c r="G23" s="11">
        <v>97</v>
      </c>
      <c r="H23" s="11">
        <v>55</v>
      </c>
      <c r="I23" s="11">
        <f t="shared" si="1"/>
        <v>76</v>
      </c>
      <c r="J23" s="11">
        <v>1004.4</v>
      </c>
      <c r="K23" s="11">
        <v>1000.9</v>
      </c>
      <c r="L23" s="11">
        <f t="shared" si="2"/>
        <v>1002.65</v>
      </c>
      <c r="M23" s="11" t="s">
        <v>67</v>
      </c>
      <c r="N23" s="11">
        <v>6.3</v>
      </c>
      <c r="O23" s="11">
        <v>34.200000000000003</v>
      </c>
      <c r="P23" s="11">
        <v>3.1</v>
      </c>
      <c r="Q23" s="11">
        <v>1.8</v>
      </c>
      <c r="S23" s="23">
        <v>45474</v>
      </c>
      <c r="T23" s="16"/>
      <c r="U23" s="11">
        <v>7.9</v>
      </c>
      <c r="V23" s="11">
        <v>0</v>
      </c>
    </row>
    <row r="24" spans="1:22" x14ac:dyDescent="0.25">
      <c r="A24" s="7">
        <v>21</v>
      </c>
      <c r="B24" s="10"/>
      <c r="C24" s="11" t="s">
        <v>68</v>
      </c>
      <c r="D24" s="12">
        <v>24.4</v>
      </c>
      <c r="E24" s="13">
        <v>15.9</v>
      </c>
      <c r="F24" s="14">
        <f t="shared" si="0"/>
        <v>20.149999999999999</v>
      </c>
      <c r="G24" s="11">
        <v>99</v>
      </c>
      <c r="H24" s="11">
        <v>51</v>
      </c>
      <c r="I24" s="11">
        <f t="shared" si="1"/>
        <v>75</v>
      </c>
      <c r="J24" s="11">
        <v>1002.4</v>
      </c>
      <c r="K24" s="11">
        <v>1000.3</v>
      </c>
      <c r="L24" s="11">
        <f t="shared" si="2"/>
        <v>1001.3499999999999</v>
      </c>
      <c r="M24" s="11" t="s">
        <v>69</v>
      </c>
      <c r="N24" s="11">
        <v>8.3000000000000007</v>
      </c>
      <c r="O24" s="11">
        <v>42.1</v>
      </c>
      <c r="P24" s="11">
        <v>22.9</v>
      </c>
      <c r="Q24" s="11">
        <v>5.6</v>
      </c>
      <c r="S24" s="23">
        <v>45475</v>
      </c>
      <c r="T24" s="16"/>
      <c r="U24" s="11">
        <v>6.5</v>
      </c>
      <c r="V24" s="11">
        <v>0</v>
      </c>
    </row>
    <row r="25" spans="1:22" x14ac:dyDescent="0.25">
      <c r="A25" s="7">
        <v>22</v>
      </c>
      <c r="B25" s="10"/>
      <c r="C25" s="11" t="s">
        <v>70</v>
      </c>
      <c r="D25" s="12">
        <v>22.1</v>
      </c>
      <c r="E25" s="13">
        <v>16.399999999999999</v>
      </c>
      <c r="F25" s="14">
        <f t="shared" si="0"/>
        <v>19.25</v>
      </c>
      <c r="G25" s="11">
        <v>96</v>
      </c>
      <c r="H25" s="11">
        <v>66</v>
      </c>
      <c r="I25" s="11">
        <f t="shared" si="1"/>
        <v>81</v>
      </c>
      <c r="J25" s="11">
        <v>1009.2</v>
      </c>
      <c r="K25" s="11">
        <v>1002</v>
      </c>
      <c r="L25" s="11">
        <f t="shared" si="2"/>
        <v>1005.6</v>
      </c>
      <c r="M25" s="11" t="s">
        <v>71</v>
      </c>
      <c r="N25" s="11">
        <v>10.7</v>
      </c>
      <c r="O25" s="11">
        <v>36</v>
      </c>
      <c r="P25" s="11">
        <v>4.5999999999999996</v>
      </c>
      <c r="Q25" s="11">
        <v>8.1</v>
      </c>
      <c r="S25" s="23">
        <v>45476</v>
      </c>
      <c r="T25" s="16"/>
      <c r="U25" s="11">
        <v>0</v>
      </c>
      <c r="V25" s="11">
        <v>0</v>
      </c>
    </row>
    <row r="26" spans="1:22" x14ac:dyDescent="0.25">
      <c r="A26" s="7">
        <v>23</v>
      </c>
      <c r="B26" s="10"/>
      <c r="C26" s="11" t="s">
        <v>72</v>
      </c>
      <c r="D26" s="12">
        <v>22.3</v>
      </c>
      <c r="E26" s="13">
        <v>16.3</v>
      </c>
      <c r="F26" s="14">
        <f t="shared" si="0"/>
        <v>19.3</v>
      </c>
      <c r="G26" s="11">
        <v>94</v>
      </c>
      <c r="H26" s="11">
        <v>68</v>
      </c>
      <c r="I26" s="11">
        <f t="shared" si="1"/>
        <v>81</v>
      </c>
      <c r="J26" s="11">
        <v>1011.2</v>
      </c>
      <c r="K26" s="11">
        <v>1008.6</v>
      </c>
      <c r="L26" s="11">
        <f t="shared" si="2"/>
        <v>1009.9000000000001</v>
      </c>
      <c r="M26" s="11" t="s">
        <v>73</v>
      </c>
      <c r="N26" s="11">
        <v>8.3000000000000007</v>
      </c>
      <c r="O26" s="11">
        <v>28.1</v>
      </c>
      <c r="P26" s="11">
        <v>0</v>
      </c>
      <c r="Q26" s="11">
        <v>0</v>
      </c>
      <c r="S26" s="23">
        <v>45477</v>
      </c>
      <c r="T26" s="16"/>
      <c r="U26" s="11">
        <v>0</v>
      </c>
      <c r="V26" s="11">
        <v>0</v>
      </c>
    </row>
    <row r="27" spans="1:22" x14ac:dyDescent="0.25">
      <c r="A27" s="7">
        <v>24</v>
      </c>
      <c r="B27" s="10"/>
      <c r="C27" s="11" t="s">
        <v>74</v>
      </c>
      <c r="D27" s="12">
        <v>23</v>
      </c>
      <c r="E27" s="13">
        <v>16.399999999999999</v>
      </c>
      <c r="F27" s="14">
        <f t="shared" si="0"/>
        <v>19.7</v>
      </c>
      <c r="G27" s="11">
        <v>94</v>
      </c>
      <c r="H27" s="11">
        <v>64</v>
      </c>
      <c r="I27" s="11">
        <f t="shared" si="1"/>
        <v>79</v>
      </c>
      <c r="J27" s="11">
        <v>1014.6</v>
      </c>
      <c r="K27" s="11">
        <v>1010.6</v>
      </c>
      <c r="L27" s="11">
        <f t="shared" si="2"/>
        <v>1012.6</v>
      </c>
      <c r="M27" s="11" t="s">
        <v>73</v>
      </c>
      <c r="N27" s="11">
        <v>5.6</v>
      </c>
      <c r="O27" s="11">
        <v>24.1</v>
      </c>
      <c r="P27" s="11">
        <v>0</v>
      </c>
      <c r="Q27" s="11">
        <v>0</v>
      </c>
      <c r="S27" s="23">
        <v>45478</v>
      </c>
      <c r="T27" s="16"/>
      <c r="U27" s="11">
        <v>0.9</v>
      </c>
      <c r="V27" s="11">
        <v>0</v>
      </c>
    </row>
    <row r="28" spans="1:22" x14ac:dyDescent="0.25">
      <c r="A28" s="7">
        <v>25</v>
      </c>
      <c r="B28" s="10"/>
      <c r="C28" s="11" t="s">
        <v>75</v>
      </c>
      <c r="D28" s="12">
        <v>21.9</v>
      </c>
      <c r="E28" s="13">
        <v>16.7</v>
      </c>
      <c r="F28" s="14">
        <f t="shared" si="0"/>
        <v>19.299999999999997</v>
      </c>
      <c r="G28" s="11">
        <v>96</v>
      </c>
      <c r="H28" s="11">
        <v>68</v>
      </c>
      <c r="I28" s="11">
        <f t="shared" si="1"/>
        <v>82</v>
      </c>
      <c r="J28" s="11">
        <v>1016.8</v>
      </c>
      <c r="K28" s="11">
        <v>1014.3</v>
      </c>
      <c r="L28" s="11">
        <f t="shared" si="2"/>
        <v>1015.55</v>
      </c>
      <c r="M28" s="11" t="s">
        <v>54</v>
      </c>
      <c r="N28" s="11">
        <v>3.4</v>
      </c>
      <c r="O28" s="11">
        <v>21.6</v>
      </c>
      <c r="P28" s="11">
        <v>0</v>
      </c>
      <c r="Q28" s="11">
        <v>0</v>
      </c>
      <c r="S28" s="23">
        <v>45479</v>
      </c>
      <c r="T28" s="16"/>
      <c r="U28" s="11">
        <v>0</v>
      </c>
      <c r="V28" s="11">
        <v>0</v>
      </c>
    </row>
    <row r="29" spans="1:22" x14ac:dyDescent="0.25">
      <c r="A29" s="7">
        <v>26</v>
      </c>
      <c r="B29" s="10"/>
      <c r="C29" s="11" t="s">
        <v>76</v>
      </c>
      <c r="D29" s="12">
        <v>23.7</v>
      </c>
      <c r="E29" s="13">
        <v>15.2</v>
      </c>
      <c r="F29" s="14">
        <f t="shared" si="0"/>
        <v>19.45</v>
      </c>
      <c r="G29" s="11">
        <v>96</v>
      </c>
      <c r="H29" s="11">
        <v>63</v>
      </c>
      <c r="I29" s="11">
        <f t="shared" si="1"/>
        <v>79.5</v>
      </c>
      <c r="J29" s="11">
        <v>1016.8</v>
      </c>
      <c r="K29" s="11">
        <v>1012.5</v>
      </c>
      <c r="L29" s="11">
        <f t="shared" si="2"/>
        <v>1014.65</v>
      </c>
      <c r="M29" s="11" t="s">
        <v>44</v>
      </c>
      <c r="N29" s="11">
        <v>5.9</v>
      </c>
      <c r="O29" s="11">
        <v>23</v>
      </c>
      <c r="P29" s="11">
        <v>0</v>
      </c>
      <c r="Q29" s="11">
        <v>0</v>
      </c>
      <c r="S29" s="23">
        <v>45480</v>
      </c>
      <c r="T29" s="16"/>
      <c r="U29" s="11">
        <v>0</v>
      </c>
      <c r="V29" s="11">
        <v>0</v>
      </c>
    </row>
    <row r="30" spans="1:22" x14ac:dyDescent="0.25">
      <c r="A30" s="7">
        <v>27</v>
      </c>
      <c r="B30" s="10"/>
      <c r="C30" s="11" t="s">
        <v>77</v>
      </c>
      <c r="D30" s="12">
        <v>21.6</v>
      </c>
      <c r="E30" s="13">
        <v>15.2</v>
      </c>
      <c r="F30" s="14">
        <f t="shared" si="0"/>
        <v>18.399999999999999</v>
      </c>
      <c r="G30" s="11">
        <v>96</v>
      </c>
      <c r="H30" s="11">
        <v>54</v>
      </c>
      <c r="I30" s="11">
        <f t="shared" si="1"/>
        <v>75</v>
      </c>
      <c r="J30" s="11">
        <v>1013.5</v>
      </c>
      <c r="K30" s="11">
        <v>1012</v>
      </c>
      <c r="L30" s="11">
        <f t="shared" si="2"/>
        <v>1012.75</v>
      </c>
      <c r="M30" s="11" t="s">
        <v>42</v>
      </c>
      <c r="N30" s="11">
        <v>5.2</v>
      </c>
      <c r="O30" s="11">
        <v>25.6</v>
      </c>
      <c r="P30" s="11">
        <v>6.1</v>
      </c>
      <c r="Q30" s="11">
        <v>4.3</v>
      </c>
      <c r="S30" s="23">
        <v>45481</v>
      </c>
      <c r="T30" s="16"/>
      <c r="U30" s="11">
        <v>0</v>
      </c>
      <c r="V30" s="11">
        <v>0</v>
      </c>
    </row>
    <row r="31" spans="1:22" x14ac:dyDescent="0.25">
      <c r="A31" s="7">
        <v>28</v>
      </c>
      <c r="B31" s="10"/>
      <c r="C31" s="11" t="s">
        <v>78</v>
      </c>
      <c r="D31" s="12">
        <v>20.3</v>
      </c>
      <c r="E31" s="13">
        <v>14.8</v>
      </c>
      <c r="F31" s="14">
        <f t="shared" si="0"/>
        <v>17.55</v>
      </c>
      <c r="G31" s="11">
        <v>95</v>
      </c>
      <c r="H31" s="11">
        <v>66</v>
      </c>
      <c r="I31" s="11">
        <f t="shared" si="1"/>
        <v>80.5</v>
      </c>
      <c r="J31" s="11">
        <v>1015.9</v>
      </c>
      <c r="K31" s="11">
        <v>1013.1</v>
      </c>
      <c r="L31" s="11">
        <f t="shared" si="2"/>
        <v>1014.5</v>
      </c>
      <c r="M31" s="11" t="s">
        <v>42</v>
      </c>
      <c r="N31" s="11">
        <v>8.5</v>
      </c>
      <c r="O31" s="11">
        <v>38.200000000000003</v>
      </c>
      <c r="P31" s="11">
        <v>6.1</v>
      </c>
      <c r="Q31" s="11">
        <v>1.8</v>
      </c>
      <c r="S31" s="23">
        <v>45482</v>
      </c>
      <c r="T31" s="16"/>
      <c r="U31" s="11">
        <v>0</v>
      </c>
      <c r="V31" s="11">
        <v>0</v>
      </c>
    </row>
    <row r="32" spans="1:22" x14ac:dyDescent="0.25">
      <c r="A32" s="7">
        <v>29</v>
      </c>
      <c r="B32" s="10"/>
      <c r="C32" s="11" t="s">
        <v>79</v>
      </c>
      <c r="D32" s="12">
        <v>20.5</v>
      </c>
      <c r="E32" s="13">
        <v>15.2</v>
      </c>
      <c r="F32" s="14">
        <f t="shared" si="0"/>
        <v>17.850000000000001</v>
      </c>
      <c r="G32" s="11">
        <v>85</v>
      </c>
      <c r="H32" s="11">
        <v>54</v>
      </c>
      <c r="I32" s="11">
        <f t="shared" si="1"/>
        <v>69.5</v>
      </c>
      <c r="J32" s="11">
        <v>1016</v>
      </c>
      <c r="K32" s="11">
        <v>1014.6</v>
      </c>
      <c r="L32" s="11">
        <f t="shared" si="2"/>
        <v>1015.3</v>
      </c>
      <c r="M32" s="11" t="s">
        <v>42</v>
      </c>
      <c r="N32" s="11">
        <v>10.8</v>
      </c>
      <c r="O32" s="11">
        <v>33.5</v>
      </c>
      <c r="P32" s="11">
        <v>1.5</v>
      </c>
      <c r="Q32" s="11">
        <v>1.3</v>
      </c>
      <c r="S32" s="23">
        <v>45483</v>
      </c>
      <c r="T32" s="16"/>
      <c r="U32" s="11">
        <v>0</v>
      </c>
      <c r="V32" s="11">
        <v>0</v>
      </c>
    </row>
    <row r="33" spans="1:22" x14ac:dyDescent="0.25">
      <c r="A33" s="7">
        <v>30</v>
      </c>
      <c r="B33" s="10"/>
      <c r="C33" s="11" t="s">
        <v>80</v>
      </c>
      <c r="D33" s="12">
        <v>19.5</v>
      </c>
      <c r="E33" s="13">
        <v>14</v>
      </c>
      <c r="F33" s="14">
        <f t="shared" si="0"/>
        <v>16.75</v>
      </c>
      <c r="G33" s="11">
        <v>95</v>
      </c>
      <c r="H33" s="11">
        <v>59</v>
      </c>
      <c r="I33" s="11">
        <f t="shared" si="1"/>
        <v>77</v>
      </c>
      <c r="J33" s="11">
        <v>1014.8</v>
      </c>
      <c r="K33" s="11">
        <v>1013.5</v>
      </c>
      <c r="L33" s="11">
        <f t="shared" si="2"/>
        <v>1014.15</v>
      </c>
      <c r="M33" s="11" t="s">
        <v>73</v>
      </c>
      <c r="N33" s="11">
        <v>12.3</v>
      </c>
      <c r="O33" s="11">
        <v>41</v>
      </c>
      <c r="P33" s="11">
        <v>10.7</v>
      </c>
      <c r="Q33" s="11">
        <v>3.3</v>
      </c>
      <c r="S33" s="23">
        <v>45484</v>
      </c>
      <c r="T33" s="16"/>
      <c r="U33" s="11">
        <v>0.9</v>
      </c>
      <c r="V33" s="11">
        <v>0</v>
      </c>
    </row>
    <row r="34" spans="1:22" ht="15.75" thickBot="1" x14ac:dyDescent="0.3">
      <c r="A34" s="24">
        <v>31</v>
      </c>
      <c r="B34" s="25"/>
      <c r="C34" s="26" t="s">
        <v>81</v>
      </c>
      <c r="D34" s="27">
        <v>21.6</v>
      </c>
      <c r="E34" s="28">
        <v>16</v>
      </c>
      <c r="F34" s="29">
        <f t="shared" si="0"/>
        <v>18.8</v>
      </c>
      <c r="G34" s="26">
        <v>93</v>
      </c>
      <c r="H34" s="26">
        <v>65</v>
      </c>
      <c r="I34" s="26">
        <f t="shared" si="1"/>
        <v>79</v>
      </c>
      <c r="J34" s="26">
        <v>1013.9</v>
      </c>
      <c r="K34" s="26">
        <v>1010.3</v>
      </c>
      <c r="L34" s="26">
        <f t="shared" si="2"/>
        <v>1012.0999999999999</v>
      </c>
      <c r="M34" s="26" t="s">
        <v>73</v>
      </c>
      <c r="N34" s="26">
        <v>11.5</v>
      </c>
      <c r="O34" s="26">
        <v>31.7</v>
      </c>
      <c r="P34" s="26">
        <v>9.1</v>
      </c>
      <c r="Q34" s="26">
        <v>2</v>
      </c>
      <c r="S34" s="23">
        <v>45485</v>
      </c>
      <c r="T34" s="16"/>
      <c r="U34" s="11">
        <v>2.5</v>
      </c>
      <c r="V34" s="11">
        <v>0</v>
      </c>
    </row>
    <row r="35" spans="1:22" ht="15.75" thickBot="1" x14ac:dyDescent="0.3">
      <c r="A35" s="30" t="s">
        <v>9</v>
      </c>
      <c r="B35" s="31"/>
      <c r="C35" s="32" t="s">
        <v>82</v>
      </c>
      <c r="D35" s="33">
        <f t="shared" ref="D35:L35" si="3">AVERAGE(D4:D34)</f>
        <v>22.903225806451609</v>
      </c>
      <c r="E35" s="34">
        <f t="shared" si="3"/>
        <v>15.335483870967739</v>
      </c>
      <c r="F35" s="35">
        <f t="shared" si="3"/>
        <v>19.119354838709675</v>
      </c>
      <c r="G35" s="36">
        <f t="shared" si="3"/>
        <v>93.193548387096769</v>
      </c>
      <c r="H35" s="36">
        <f t="shared" si="3"/>
        <v>56.548387096774192</v>
      </c>
      <c r="I35" s="36">
        <f t="shared" si="3"/>
        <v>74.870967741935488</v>
      </c>
      <c r="J35" s="36">
        <f t="shared" si="3"/>
        <v>1015.1387096774196</v>
      </c>
      <c r="K35" s="36">
        <f t="shared" si="3"/>
        <v>1010.5612903225805</v>
      </c>
      <c r="L35" s="36">
        <f t="shared" si="3"/>
        <v>1012.8499999999999</v>
      </c>
      <c r="M35" s="36" t="s">
        <v>71</v>
      </c>
      <c r="N35" s="36">
        <f>AVERAGE(N4:N34)</f>
        <v>7.6548387096774206</v>
      </c>
      <c r="O35" s="36">
        <f>MAX(O4:O34)</f>
        <v>42.8</v>
      </c>
      <c r="P35" s="36">
        <f>MAX(P4:P34)</f>
        <v>70.099999999999994</v>
      </c>
      <c r="Q35" s="37">
        <f>SUM(Q4:Q34)</f>
        <v>142.30000000000004</v>
      </c>
      <c r="R35" s="1"/>
      <c r="S35" s="23">
        <v>45486</v>
      </c>
      <c r="T35" s="16"/>
      <c r="U35" s="11">
        <v>2.2999999999999998</v>
      </c>
      <c r="V35" s="11">
        <v>0</v>
      </c>
    </row>
    <row r="36" spans="1:22" x14ac:dyDescent="0.2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23">
        <v>45487</v>
      </c>
      <c r="T36" s="16"/>
      <c r="U36" s="11">
        <v>1</v>
      </c>
      <c r="V36" s="11">
        <v>0</v>
      </c>
    </row>
    <row r="37" spans="1:22" x14ac:dyDescent="0.25">
      <c r="R37" s="1"/>
      <c r="S37" s="23">
        <v>45488</v>
      </c>
      <c r="T37" s="16"/>
      <c r="U37" s="11">
        <v>0.9</v>
      </c>
      <c r="V37" s="11">
        <v>0</v>
      </c>
    </row>
    <row r="38" spans="1:22" x14ac:dyDescent="0.25">
      <c r="S38" s="23">
        <v>45489</v>
      </c>
      <c r="T38" s="16"/>
      <c r="U38" s="11">
        <v>0</v>
      </c>
      <c r="V38" s="11">
        <v>0</v>
      </c>
    </row>
    <row r="39" spans="1:22" x14ac:dyDescent="0.25">
      <c r="S39" s="23">
        <v>45490</v>
      </c>
      <c r="T39" s="16"/>
      <c r="U39" s="11">
        <v>0</v>
      </c>
      <c r="V39" s="11">
        <v>0</v>
      </c>
    </row>
    <row r="40" spans="1:22" x14ac:dyDescent="0.25">
      <c r="S40" s="23">
        <v>45491</v>
      </c>
      <c r="T40" s="16"/>
      <c r="U40" s="11">
        <v>1.9</v>
      </c>
      <c r="V40" s="11">
        <v>0</v>
      </c>
    </row>
    <row r="41" spans="1:22" x14ac:dyDescent="0.25">
      <c r="S41" s="23">
        <v>45492</v>
      </c>
      <c r="T41" s="16"/>
      <c r="U41" s="11">
        <v>3.9</v>
      </c>
      <c r="V41" s="11">
        <v>0</v>
      </c>
    </row>
    <row r="42" spans="1:22" x14ac:dyDescent="0.25">
      <c r="S42" s="23">
        <v>45493</v>
      </c>
      <c r="T42" s="16"/>
      <c r="U42" s="11">
        <v>4.4000000000000004</v>
      </c>
      <c r="V42" s="11">
        <v>0</v>
      </c>
    </row>
    <row r="43" spans="1:22" x14ac:dyDescent="0.25">
      <c r="S43" s="23">
        <v>45494</v>
      </c>
      <c r="T43" s="16"/>
      <c r="U43" s="11">
        <v>2.2000000000000002</v>
      </c>
      <c r="V43" s="11">
        <v>0</v>
      </c>
    </row>
    <row r="44" spans="1:22" x14ac:dyDescent="0.25">
      <c r="S44" s="23">
        <v>45495</v>
      </c>
      <c r="T44" s="16"/>
      <c r="U44" s="11">
        <v>1.3</v>
      </c>
      <c r="V44" s="11">
        <v>0</v>
      </c>
    </row>
    <row r="45" spans="1:22" x14ac:dyDescent="0.25">
      <c r="S45" s="23">
        <v>45496</v>
      </c>
      <c r="T45" s="16"/>
      <c r="U45" s="11">
        <v>1.3</v>
      </c>
      <c r="V45" s="11">
        <v>0</v>
      </c>
    </row>
    <row r="46" spans="1:22" x14ac:dyDescent="0.25">
      <c r="S46" s="23">
        <v>45497</v>
      </c>
      <c r="T46" s="16"/>
      <c r="U46" s="11">
        <v>1.7</v>
      </c>
      <c r="V46" s="11">
        <v>0</v>
      </c>
    </row>
    <row r="47" spans="1:22" x14ac:dyDescent="0.25">
      <c r="S47" s="23">
        <v>45498</v>
      </c>
      <c r="T47" s="16"/>
      <c r="U47" s="11">
        <v>1.3</v>
      </c>
      <c r="V47" s="11">
        <v>0</v>
      </c>
    </row>
    <row r="48" spans="1:22" x14ac:dyDescent="0.25">
      <c r="S48" s="23">
        <v>45499</v>
      </c>
      <c r="T48" s="16"/>
      <c r="U48" s="11">
        <v>1.5</v>
      </c>
      <c r="V48" s="11">
        <v>0</v>
      </c>
    </row>
    <row r="49" spans="19:22" x14ac:dyDescent="0.25">
      <c r="S49" s="23">
        <v>45500</v>
      </c>
      <c r="T49" s="16"/>
      <c r="U49" s="11">
        <v>0.4</v>
      </c>
      <c r="V49" s="11">
        <v>0</v>
      </c>
    </row>
    <row r="50" spans="19:22" x14ac:dyDescent="0.25">
      <c r="S50" s="23">
        <v>45501</v>
      </c>
      <c r="T50" s="16"/>
      <c r="U50" s="11">
        <v>0</v>
      </c>
      <c r="V50" s="11">
        <v>0</v>
      </c>
    </row>
    <row r="51" spans="19:22" x14ac:dyDescent="0.25">
      <c r="S51" s="23">
        <v>45502</v>
      </c>
      <c r="T51" s="16"/>
      <c r="U51" s="11">
        <v>0</v>
      </c>
      <c r="V51" s="11">
        <v>0</v>
      </c>
    </row>
    <row r="52" spans="19:22" x14ac:dyDescent="0.25">
      <c r="S52" s="23">
        <v>45503</v>
      </c>
      <c r="T52" s="16"/>
      <c r="U52" s="11">
        <v>0</v>
      </c>
      <c r="V52" s="11">
        <v>0</v>
      </c>
    </row>
    <row r="53" spans="19:22" x14ac:dyDescent="0.25">
      <c r="S53" s="23">
        <v>45504</v>
      </c>
      <c r="T53" s="16"/>
      <c r="U53" s="11">
        <v>0.8</v>
      </c>
      <c r="V53" s="11">
        <v>0</v>
      </c>
    </row>
    <row r="54" spans="19:22" x14ac:dyDescent="0.25">
      <c r="S54" s="8" t="s">
        <v>28</v>
      </c>
      <c r="T54" s="16"/>
      <c r="U54" s="15">
        <f>SUM(U23:U53)</f>
        <v>43.599999999999987</v>
      </c>
      <c r="V54" s="15">
        <f>SUM(V23:V53)</f>
        <v>0</v>
      </c>
    </row>
  </sheetData>
  <pageMargins left="0.7" right="0.7" top="0.75" bottom="0.75" header="0.3" footer="0.3"/>
  <pageSetup paperSize="9" orientation="portrait" r:id="rId1"/>
  <ignoredErrors>
    <ignoredError sqref="U3:V6 V9 V7" formulaRange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8B790-BF5D-4267-B92C-DCC2D9E6B5F5}">
  <dimension ref="B3:D26"/>
  <sheetViews>
    <sheetView workbookViewId="0">
      <selection activeCell="O25" sqref="O25"/>
    </sheetView>
  </sheetViews>
  <sheetFormatPr defaultRowHeight="15" x14ac:dyDescent="0.25"/>
  <sheetData>
    <row r="3" spans="2:4" x14ac:dyDescent="0.25">
      <c r="B3" s="39">
        <v>37803</v>
      </c>
      <c r="C3" s="38">
        <v>60</v>
      </c>
    </row>
    <row r="4" spans="2:4" x14ac:dyDescent="0.25">
      <c r="B4" s="39">
        <v>38169</v>
      </c>
      <c r="C4" s="38">
        <v>80</v>
      </c>
    </row>
    <row r="5" spans="2:4" x14ac:dyDescent="0.25">
      <c r="B5" s="39">
        <v>38534</v>
      </c>
      <c r="C5" s="38">
        <v>69</v>
      </c>
    </row>
    <row r="6" spans="2:4" x14ac:dyDescent="0.25">
      <c r="B6" s="39">
        <v>38899</v>
      </c>
      <c r="C6" s="38">
        <v>55.5</v>
      </c>
    </row>
    <row r="7" spans="2:4" x14ac:dyDescent="0.25">
      <c r="B7" s="39">
        <v>39264</v>
      </c>
      <c r="C7" s="38">
        <v>154.69999999999999</v>
      </c>
    </row>
    <row r="8" spans="2:4" x14ac:dyDescent="0.25">
      <c r="B8" s="39">
        <v>39630</v>
      </c>
      <c r="C8" s="38">
        <v>132</v>
      </c>
    </row>
    <row r="9" spans="2:4" x14ac:dyDescent="0.25">
      <c r="B9" s="39">
        <v>39995</v>
      </c>
      <c r="C9" s="38">
        <v>204.5</v>
      </c>
    </row>
    <row r="10" spans="2:4" x14ac:dyDescent="0.25">
      <c r="B10" s="39">
        <v>40360</v>
      </c>
      <c r="C10" s="38">
        <v>87.4</v>
      </c>
    </row>
    <row r="11" spans="2:4" x14ac:dyDescent="0.25">
      <c r="B11" s="39">
        <v>40725</v>
      </c>
      <c r="C11" s="38">
        <v>124.8</v>
      </c>
    </row>
    <row r="12" spans="2:4" x14ac:dyDescent="0.25">
      <c r="B12" s="39">
        <v>41091</v>
      </c>
      <c r="C12" s="38">
        <v>149.19999999999999</v>
      </c>
    </row>
    <row r="13" spans="2:4" x14ac:dyDescent="0.25">
      <c r="B13" s="39">
        <v>41456</v>
      </c>
      <c r="C13" s="38">
        <v>34.6</v>
      </c>
    </row>
    <row r="14" spans="2:4" x14ac:dyDescent="0.25">
      <c r="B14" s="39">
        <v>41821</v>
      </c>
      <c r="C14" s="38">
        <v>76.900000000000006</v>
      </c>
    </row>
    <row r="15" spans="2:4" x14ac:dyDescent="0.25">
      <c r="B15" s="39">
        <v>42186</v>
      </c>
      <c r="C15" s="38">
        <v>118.6</v>
      </c>
      <c r="D15" s="40"/>
    </row>
    <row r="16" spans="2:4" x14ac:dyDescent="0.25">
      <c r="B16" s="39">
        <v>42552</v>
      </c>
      <c r="C16" s="38">
        <v>95.8</v>
      </c>
      <c r="D16" s="40"/>
    </row>
    <row r="17" spans="2:3" x14ac:dyDescent="0.25">
      <c r="B17" s="39">
        <v>42917</v>
      </c>
      <c r="C17" s="38">
        <v>90.2</v>
      </c>
    </row>
    <row r="18" spans="2:3" x14ac:dyDescent="0.25">
      <c r="B18" s="39">
        <v>43282</v>
      </c>
      <c r="C18" s="38">
        <v>3.3</v>
      </c>
    </row>
    <row r="19" spans="2:3" x14ac:dyDescent="0.25">
      <c r="B19" s="39">
        <v>43647</v>
      </c>
      <c r="C19" s="38">
        <v>34.4</v>
      </c>
    </row>
    <row r="20" spans="2:3" x14ac:dyDescent="0.25">
      <c r="B20" s="39">
        <v>44013</v>
      </c>
      <c r="C20" s="38">
        <v>134.9</v>
      </c>
    </row>
    <row r="21" spans="2:3" x14ac:dyDescent="0.25">
      <c r="B21" s="39">
        <v>44378</v>
      </c>
      <c r="C21" s="38">
        <v>100.6</v>
      </c>
    </row>
    <row r="22" spans="2:3" x14ac:dyDescent="0.25">
      <c r="B22" s="39">
        <v>44743</v>
      </c>
      <c r="C22" s="38">
        <v>49.7</v>
      </c>
    </row>
    <row r="23" spans="2:3" x14ac:dyDescent="0.25">
      <c r="B23" s="39">
        <v>45108</v>
      </c>
      <c r="C23" s="38">
        <v>151.1</v>
      </c>
    </row>
    <row r="24" spans="2:3" x14ac:dyDescent="0.25">
      <c r="B24" s="39">
        <v>45474</v>
      </c>
      <c r="C24" s="38">
        <v>144.80000000000001</v>
      </c>
    </row>
    <row r="25" spans="2:3" x14ac:dyDescent="0.25">
      <c r="B25" s="39">
        <v>45839</v>
      </c>
      <c r="C25" s="41">
        <v>142.30000000000001</v>
      </c>
    </row>
    <row r="26" spans="2:3" x14ac:dyDescent="0.25">
      <c r="C26" s="42">
        <f>AVERAGE(C3:C25)</f>
        <v>99.752173913043492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juli 2025</vt:lpstr>
      <vt:lpstr>natste juli maanden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RDV</dc:creator>
  <cp:lastModifiedBy>R.C. de V</cp:lastModifiedBy>
  <dcterms:created xsi:type="dcterms:W3CDTF">2019-05-19T15:27:50Z</dcterms:created>
  <dcterms:modified xsi:type="dcterms:W3CDTF">2025-08-01T15:46:15Z</dcterms:modified>
</cp:coreProperties>
</file>