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855"/>
  </bookViews>
  <sheets>
    <sheet name="december 2019" sheetId="1" r:id="rId1"/>
  </sheets>
  <calcPr calcId="125725"/>
</workbook>
</file>

<file path=xl/calcChain.xml><?xml version="1.0" encoding="utf-8"?>
<calcChain xmlns="http://schemas.openxmlformats.org/spreadsheetml/2006/main">
  <c r="L34" i="1"/>
  <c r="I34"/>
  <c r="F34"/>
  <c r="L33"/>
  <c r="I33"/>
  <c r="F33"/>
  <c r="L32"/>
  <c r="I32"/>
  <c r="F32"/>
  <c r="L31"/>
  <c r="I31"/>
  <c r="F31"/>
  <c r="L30"/>
  <c r="I30"/>
  <c r="F30"/>
  <c r="L29"/>
  <c r="I29"/>
  <c r="L28"/>
  <c r="I28"/>
  <c r="F29"/>
  <c r="F28"/>
  <c r="L27"/>
  <c r="I27"/>
  <c r="F27"/>
  <c r="L26"/>
  <c r="I26"/>
  <c r="F26"/>
  <c r="L25"/>
  <c r="I25"/>
  <c r="F25"/>
  <c r="L24"/>
  <c r="I24"/>
  <c r="F24"/>
  <c r="L23"/>
  <c r="I23"/>
  <c r="F23"/>
  <c r="L22"/>
  <c r="I22"/>
  <c r="F22"/>
  <c r="L21"/>
  <c r="I21"/>
  <c r="F21"/>
  <c r="L20"/>
  <c r="I20"/>
  <c r="F20"/>
  <c r="L19"/>
  <c r="I19"/>
  <c r="F19"/>
  <c r="L18"/>
  <c r="I18"/>
  <c r="F18"/>
  <c r="L17"/>
  <c r="I17"/>
  <c r="F17"/>
  <c r="L16"/>
  <c r="I16"/>
  <c r="F16"/>
  <c r="L15"/>
  <c r="I15"/>
  <c r="F15"/>
  <c r="L14"/>
  <c r="I14"/>
  <c r="F14"/>
  <c r="L13"/>
  <c r="I13"/>
  <c r="F13"/>
  <c r="L12"/>
  <c r="I12"/>
  <c r="F12"/>
  <c r="L11"/>
  <c r="I11"/>
  <c r="F11"/>
  <c r="L10"/>
  <c r="I10"/>
  <c r="F10"/>
  <c r="L9"/>
  <c r="I9"/>
  <c r="F9"/>
  <c r="L8"/>
  <c r="I8"/>
  <c r="F8"/>
  <c r="L7"/>
  <c r="I7"/>
  <c r="F7"/>
  <c r="L6"/>
  <c r="I6"/>
  <c r="F6"/>
  <c r="L5"/>
  <c r="I5"/>
  <c r="F5"/>
  <c r="L4"/>
  <c r="I4"/>
  <c r="F4"/>
  <c r="V54"/>
  <c r="U54"/>
  <c r="P35"/>
  <c r="V9"/>
  <c r="U9"/>
  <c r="V8"/>
  <c r="U8"/>
  <c r="V7"/>
  <c r="U7"/>
  <c r="V6"/>
  <c r="U6"/>
  <c r="V5"/>
  <c r="U5"/>
  <c r="J35"/>
  <c r="V4"/>
  <c r="U4"/>
  <c r="G35"/>
  <c r="V3"/>
  <c r="E35"/>
  <c r="U3"/>
  <c r="D35"/>
  <c r="H35"/>
  <c r="K35"/>
  <c r="Q35"/>
  <c r="O35"/>
  <c r="N35"/>
  <c r="F35" l="1"/>
  <c r="I35"/>
  <c r="L35"/>
</calcChain>
</file>

<file path=xl/comments1.xml><?xml version="1.0" encoding="utf-8"?>
<comments xmlns="http://schemas.openxmlformats.org/spreadsheetml/2006/main">
  <authors>
    <author>RDV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Eerst kwam er wat mist voor. Lichte vorst ook in de nacht en ochtend. Verder geregeld zon en een frisse dag. Nauwelijks wind.</t>
        </r>
      </text>
    </comment>
    <comment ref="C5" authorId="0">
      <text>
        <r>
          <rPr>
            <b/>
            <sz val="9"/>
            <color indexed="81"/>
            <rFont val="Tahoma"/>
            <charset val="1"/>
          </rPr>
          <t>Er waren flinke opklaringen, maar er kwamen ook wolken voor en er vielen een paar buitjes.</t>
        </r>
      </text>
    </comment>
    <comment ref="C6" authorId="0">
      <text>
        <r>
          <rPr>
            <b/>
            <sz val="9"/>
            <color indexed="81"/>
            <rFont val="Tahoma"/>
            <charset val="1"/>
          </rPr>
          <t>Brede opklaringen en droog. In de loop van de middag verscheen er meer bewolking. Rustig weer.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Eerst kwam er wat mist voor, maar verder was er flink wat ruimte voor de zon. Aangenaam weer.</t>
        </r>
      </text>
    </comment>
    <comment ref="C8" authorId="0">
      <text>
        <r>
          <rPr>
            <b/>
            <sz val="9"/>
            <color indexed="81"/>
            <rFont val="Tahoma"/>
            <charset val="1"/>
          </rPr>
          <t>Tijdens de nacht ontstond er mist die ook aan ging vriezen met gladheid. Overdag meestal grijs en kil voor de Sint en Piet. Tijdens Pakjesavond een aantrekkende wind. Droog.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Wisselend bewolkt en soms een bui. In de loop van de avond regen. Vrij zacht weertype.</t>
        </r>
      </text>
    </comment>
    <comment ref="C10" authorId="0">
      <text>
        <r>
          <rPr>
            <b/>
            <sz val="9"/>
            <color indexed="81"/>
            <rFont val="Tahoma"/>
            <charset val="1"/>
          </rPr>
          <t>In de nacht eerst nog regen. Voor de rest een overwegend grijze dag, maar droog.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Eerst perioden met regen. In de middag en avond buien. Vooral in de avond fikse buien met onweer en hagel.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Vrij veel bewolking en van tijd tot tijd wat regen of enkele buien. Normale temperaturen.</t>
        </r>
      </text>
    </comment>
    <comment ref="C13" authorId="0">
      <text>
        <r>
          <rPr>
            <b/>
            <sz val="9"/>
            <color indexed="81"/>
            <rFont val="Tahoma"/>
            <charset val="1"/>
          </rPr>
          <t>Droge dag en naast wolkenvelden kwamen er ook opklaringen voor. Best vriendelijke dag.</t>
        </r>
      </text>
    </comment>
    <comment ref="C14" authorId="0">
      <text>
        <r>
          <rPr>
            <b/>
            <sz val="9"/>
            <color indexed="81"/>
            <rFont val="Tahoma"/>
            <charset val="1"/>
          </rPr>
          <t>Tijdens de nacht regenachtig. Overdag droog en de zon laat zich ook van tijd tot tijd zien.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Tijdens de nacht wat regen. Overdag lange tijd droog en geregeld zon. In de loop van de avond weer regen.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Veel bewolking en af en toe regen. Wat verder opviel was dat de luchtdruk heel laag was doordat een depressie vlak langs trok.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Perioden met zon, maar ook nog enkele buien. Aan de frisse en winderige kant.</t>
        </r>
      </text>
    </comment>
    <comment ref="C18" authorId="0">
      <text>
        <r>
          <rPr>
            <b/>
            <sz val="9"/>
            <color indexed="81"/>
            <rFont val="Tahoma"/>
            <charset val="1"/>
          </rPr>
          <t>Er waren perioden met zon en het was nagenoeg droog. Net een paar langstrekkende buien. Stevige wind.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In de loop van de dag steeds meer bewolking en uiteindelijk ging het in de loop van de avond licht regenen.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Zeer zacht, maar weinig ruimte voor de zon. Eerst regen en vooral in de avond weer.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In de nacht een enkele bui, wat lichte regen. Verder overdag droog met ook van tijd tot tijd zon.</t>
        </r>
      </text>
    </comment>
    <comment ref="C22" authorId="0">
      <text>
        <r>
          <rPr>
            <b/>
            <sz val="9"/>
            <color indexed="81"/>
            <rFont val="Tahoma"/>
            <charset val="1"/>
          </rPr>
          <t>Op wat sluierwolken na een vrij zonnig weertype. In de avond enige regen.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Er kwam veel bewolking voor en af en toe viel er wat regen, maar het stelde niet veel voor.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Over het algemeen veel bewolking en in de loop van de dag ook wat motregen. Geen grote hoeveelheden.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Veel bewolking en een regenachtig en druilerige zondag. Desondanks vrij zacht.</t>
        </r>
      </text>
    </comment>
    <comment ref="C26" authorId="0">
      <text>
        <r>
          <rPr>
            <b/>
            <sz val="9"/>
            <color indexed="81"/>
            <rFont val="Tahoma"/>
            <charset val="1"/>
          </rPr>
          <t>In de loop van de dag steeds vaker ruimte voor de zon. Vrijwel droog op een licht buitje na.</t>
        </r>
      </text>
    </comment>
    <comment ref="C27" authorId="0">
      <text>
        <r>
          <rPr>
            <b/>
            <sz val="9"/>
            <color indexed="81"/>
            <rFont val="Tahoma"/>
            <charset val="1"/>
          </rPr>
          <t>In de nacht nog droog met enkele opklaringen. Overdag ging het enige tijd regenen. In de loop van de middag droger. Tijdens de Kerstavond vielen er nog enkele regenbuien.</t>
        </r>
      </text>
    </comment>
    <comment ref="C28" authorId="0">
      <text>
        <r>
          <rPr>
            <b/>
            <sz val="9"/>
            <color indexed="81"/>
            <rFont val="Tahoma"/>
            <charset val="1"/>
          </rPr>
          <t>Tijdens de Kerstnacht trokken er geregeld buien over. Overdag op 1e Kerstdag nog een enkele bui, maar ook geregeld de zon erbij.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Af en toe brak de zon even door, maar over het algemeen was het een bewolkte 2e Kerstdag, maar het was wel droog.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Het was een zonnige en aangename '3e Kerstdag' met niet al teveel wind.</t>
        </r>
      </text>
    </comment>
    <comment ref="C31" authorId="0">
      <text>
        <r>
          <rPr>
            <b/>
            <sz val="9"/>
            <color indexed="81"/>
            <rFont val="Tahoma"/>
            <charset val="1"/>
          </rPr>
          <t>De zon liet zich vaak zien, maar er kwamen ook veel sluierwolken voor. Droog.</t>
        </r>
      </text>
    </comment>
    <comment ref="C32" authorId="0">
      <text>
        <r>
          <rPr>
            <b/>
            <sz val="9"/>
            <color indexed="81"/>
            <rFont val="Tahoma"/>
            <charset val="1"/>
          </rPr>
          <t>Over het algemeen veel hoge -en middelbare bewolking. Zeker in de middag, maar het bleef droog.</t>
        </r>
      </text>
    </comment>
    <comment ref="C33" authorId="0">
      <text>
        <r>
          <rPr>
            <b/>
            <sz val="9"/>
            <color indexed="81"/>
            <rFont val="Tahoma"/>
            <charset val="1"/>
          </rPr>
          <t>De een-na-laatste dag van 2019 en dit decennium verliep droog. In de nacht nog wolkenvelden. Overdag werd het helemaal zonnig.</t>
        </r>
      </text>
    </comment>
    <comment ref="C34" authorId="0">
      <text>
        <r>
          <rPr>
            <b/>
            <sz val="9"/>
            <color indexed="81"/>
            <rFont val="Tahoma"/>
            <charset val="1"/>
          </rPr>
          <t>Het was een vrij zonnige Oudjaarsdag. Tijdens de oudjaarsavond zeer dichte mist en zelfs code rood door het KNMI. Wel droog.</t>
        </r>
      </text>
    </comment>
    <comment ref="C35" authorId="0">
      <text>
        <r>
          <rPr>
            <b/>
            <sz val="9"/>
            <color indexed="81"/>
            <rFont val="Tahoma"/>
            <charset val="1"/>
          </rPr>
          <t>De laatste maand van het jaar en dit decennium verliep vrij zacht met soms hoge temperaturen.</t>
        </r>
      </text>
    </comment>
  </commentList>
</comments>
</file>

<file path=xl/sharedStrings.xml><?xml version="1.0" encoding="utf-8"?>
<sst xmlns="http://schemas.openxmlformats.org/spreadsheetml/2006/main" count="103" uniqueCount="77">
  <si>
    <t>Windrichting</t>
  </si>
  <si>
    <t>Tmax in °C</t>
  </si>
  <si>
    <t>Tmin °C</t>
  </si>
  <si>
    <t>Tgem °C</t>
  </si>
  <si>
    <t>Max hPA</t>
  </si>
  <si>
    <t>Min hPA</t>
  </si>
  <si>
    <t>Gem hPA</t>
  </si>
  <si>
    <t>Regen in mm</t>
  </si>
  <si>
    <t>Opmerkingen</t>
  </si>
  <si>
    <t>Gemiddelde</t>
  </si>
  <si>
    <t>Gem Wind in m/s</t>
  </si>
  <si>
    <t>Max windstoot in m/s</t>
  </si>
  <si>
    <t>Rain Rate</t>
  </si>
  <si>
    <t>Extremen</t>
  </si>
  <si>
    <t>Maximum</t>
  </si>
  <si>
    <t>Minimum</t>
  </si>
  <si>
    <t>Luchtdruk in hPa</t>
  </si>
  <si>
    <t>Gem wind in m/s</t>
  </si>
  <si>
    <t>Grootste dag totaal in mm</t>
  </si>
  <si>
    <t>Temperatuur in °C</t>
  </si>
  <si>
    <t>Luchtvochtigheid in %</t>
  </si>
  <si>
    <t>Ijsdagen</t>
  </si>
  <si>
    <t>Vorstnachten</t>
  </si>
  <si>
    <t>Warme dagen (&gt;20 graden)</t>
  </si>
  <si>
    <t>Zomerse dagen (&gt;25 graden)</t>
  </si>
  <si>
    <t>Tropische dagen (&gt;30 graden)</t>
  </si>
  <si>
    <t>Dag met onweer</t>
  </si>
  <si>
    <t>Dag met hagel</t>
  </si>
  <si>
    <t>Dag met sneeuw</t>
  </si>
  <si>
    <t>Dag met mist</t>
  </si>
  <si>
    <t>Dag met ijzel</t>
  </si>
  <si>
    <t>Totaal</t>
  </si>
  <si>
    <t>Warmtgetal</t>
  </si>
  <si>
    <t>Koudegetal</t>
  </si>
  <si>
    <t>RV max in %</t>
  </si>
  <si>
    <t>RV min in %</t>
  </si>
  <si>
    <t>RV gem in %</t>
  </si>
  <si>
    <t>Eerst wat mist. Geregeld zon</t>
  </si>
  <si>
    <t>O</t>
  </si>
  <si>
    <t>W</t>
  </si>
  <si>
    <t>Zon, maar ook een paar buitjes</t>
  </si>
  <si>
    <t>Veel zon. Later meer wolken</t>
  </si>
  <si>
    <t>ZW</t>
  </si>
  <si>
    <t>ZZW</t>
  </si>
  <si>
    <t>Eerst wat mist. Verder veel zon</t>
  </si>
  <si>
    <t>Eerst mist en gladheid voor Sint</t>
  </si>
  <si>
    <t>WZW</t>
  </si>
  <si>
    <t>Ruimte voor zon. Later regen</t>
  </si>
  <si>
    <t>Grijs en eerst wat regen</t>
  </si>
  <si>
    <t>Eerst regen, later buien</t>
  </si>
  <si>
    <t>Eerst regen. Overdag droog</t>
  </si>
  <si>
    <t>Perioden met zon en droog</t>
  </si>
  <si>
    <t>Enkele buien. Weinig zon</t>
  </si>
  <si>
    <t>Eerst wat regen en later. Ook zon</t>
  </si>
  <si>
    <t>Z</t>
  </si>
  <si>
    <t>Bewolkt en regenachtig</t>
  </si>
  <si>
    <t>Buiig, maar ook zon</t>
  </si>
  <si>
    <t>Perioden met zon en vrijwel droog</t>
  </si>
  <si>
    <t>Meer wolken. Later regen</t>
  </si>
  <si>
    <t>Vrij zonnig. Later regen</t>
  </si>
  <si>
    <t>Veel wolken. Soms regen</t>
  </si>
  <si>
    <t>Een bui. Perioden met zon</t>
  </si>
  <si>
    <t>Veel wolken. Beetje regen</t>
  </si>
  <si>
    <t>Meest bewolkt en wat regen</t>
  </si>
  <si>
    <t>Veel wolken en regenachtig</t>
  </si>
  <si>
    <t>Af en toe zon en een buitje</t>
  </si>
  <si>
    <t>Regenachtig. Kerstavond buien</t>
  </si>
  <si>
    <t>Kerstnacht buien. Overdag zon</t>
  </si>
  <si>
    <t>Tamelijk bewolkte 2e Kerstdag</t>
  </si>
  <si>
    <t>ZZO</t>
  </si>
  <si>
    <t>Zonnig en aangenaam</t>
  </si>
  <si>
    <t>OZO</t>
  </si>
  <si>
    <t>Sluierwolken en veel zon</t>
  </si>
  <si>
    <t>Veel bewolking. Soms zon</t>
  </si>
  <si>
    <t>Eerst wat wolken. Verder zonnig</t>
  </si>
  <si>
    <t>Vrij zonnig. Oudjaarsavond mist</t>
  </si>
  <si>
    <t>Vrij zacht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</si>
</sst>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413]mmmm/yy;@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7" fontId="3" fillId="2" borderId="1" xfId="0" applyNumberFormat="1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0" fillId="0" borderId="3" xfId="0" applyNumberFormat="1" applyBorder="1"/>
    <xf numFmtId="164" fontId="9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16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Temperatuur</a:t>
            </a:r>
            <a:r>
              <a:rPr lang="nl-NL" baseline="0"/>
              <a:t> december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Tmax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'december 2019'!$D$4:$D$34</c:f>
              <c:numCache>
                <c:formatCode>0.0</c:formatCode>
                <c:ptCount val="31"/>
                <c:pt idx="0">
                  <c:v>3.8</c:v>
                </c:pt>
                <c:pt idx="1">
                  <c:v>8.9</c:v>
                </c:pt>
                <c:pt idx="2">
                  <c:v>8.1</c:v>
                </c:pt>
                <c:pt idx="3">
                  <c:v>7.5</c:v>
                </c:pt>
                <c:pt idx="4">
                  <c:v>4.2</c:v>
                </c:pt>
                <c:pt idx="5">
                  <c:v>8.8000000000000007</c:v>
                </c:pt>
                <c:pt idx="6">
                  <c:v>9.4</c:v>
                </c:pt>
                <c:pt idx="7">
                  <c:v>10.5</c:v>
                </c:pt>
                <c:pt idx="8">
                  <c:v>8.6</c:v>
                </c:pt>
                <c:pt idx="9">
                  <c:v>6.8</c:v>
                </c:pt>
                <c:pt idx="10">
                  <c:v>7.2</c:v>
                </c:pt>
                <c:pt idx="11">
                  <c:v>5.5</c:v>
                </c:pt>
                <c:pt idx="12">
                  <c:v>6.4</c:v>
                </c:pt>
                <c:pt idx="13">
                  <c:v>7.3</c:v>
                </c:pt>
                <c:pt idx="14">
                  <c:v>8.6999999999999993</c:v>
                </c:pt>
                <c:pt idx="15">
                  <c:v>8.3000000000000007</c:v>
                </c:pt>
                <c:pt idx="16">
                  <c:v>13.4</c:v>
                </c:pt>
                <c:pt idx="17">
                  <c:v>8.1999999999999993</c:v>
                </c:pt>
                <c:pt idx="18">
                  <c:v>12.7</c:v>
                </c:pt>
                <c:pt idx="19">
                  <c:v>12</c:v>
                </c:pt>
                <c:pt idx="20">
                  <c:v>8.8000000000000007</c:v>
                </c:pt>
                <c:pt idx="21">
                  <c:v>8.4</c:v>
                </c:pt>
                <c:pt idx="22">
                  <c:v>8.9</c:v>
                </c:pt>
                <c:pt idx="23">
                  <c:v>8.9</c:v>
                </c:pt>
                <c:pt idx="24">
                  <c:v>8.1999999999999993</c:v>
                </c:pt>
                <c:pt idx="25">
                  <c:v>6.5</c:v>
                </c:pt>
                <c:pt idx="26">
                  <c:v>6.8</c:v>
                </c:pt>
                <c:pt idx="27">
                  <c:v>1.3</c:v>
                </c:pt>
                <c:pt idx="28">
                  <c:v>3.4</c:v>
                </c:pt>
                <c:pt idx="29">
                  <c:v>7.3</c:v>
                </c:pt>
                <c:pt idx="30">
                  <c:v>8.9</c:v>
                </c:pt>
              </c:numCache>
            </c:numRef>
          </c:val>
        </c:ser>
        <c:ser>
          <c:idx val="1"/>
          <c:order val="1"/>
          <c:tx>
            <c:v>Tmin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'december 2019'!$E$4:$E$34</c:f>
              <c:numCache>
                <c:formatCode>0.0</c:formatCode>
                <c:ptCount val="31"/>
                <c:pt idx="0">
                  <c:v>-2.2000000000000002</c:v>
                </c:pt>
                <c:pt idx="1">
                  <c:v>2.8</c:v>
                </c:pt>
                <c:pt idx="2">
                  <c:v>3.4</c:v>
                </c:pt>
                <c:pt idx="3">
                  <c:v>1</c:v>
                </c:pt>
                <c:pt idx="4">
                  <c:v>-0.9</c:v>
                </c:pt>
                <c:pt idx="5">
                  <c:v>4.8</c:v>
                </c:pt>
                <c:pt idx="6">
                  <c:v>8.1999999999999993</c:v>
                </c:pt>
                <c:pt idx="7">
                  <c:v>6.8</c:v>
                </c:pt>
                <c:pt idx="8">
                  <c:v>4.9000000000000004</c:v>
                </c:pt>
                <c:pt idx="9">
                  <c:v>3.8</c:v>
                </c:pt>
                <c:pt idx="10">
                  <c:v>4.5999999999999996</c:v>
                </c:pt>
                <c:pt idx="11">
                  <c:v>3</c:v>
                </c:pt>
                <c:pt idx="12">
                  <c:v>2.7</c:v>
                </c:pt>
                <c:pt idx="13">
                  <c:v>3.8</c:v>
                </c:pt>
                <c:pt idx="14">
                  <c:v>4.0999999999999996</c:v>
                </c:pt>
                <c:pt idx="15">
                  <c:v>4.5999999999999996</c:v>
                </c:pt>
                <c:pt idx="16">
                  <c:v>6</c:v>
                </c:pt>
                <c:pt idx="17">
                  <c:v>5</c:v>
                </c:pt>
                <c:pt idx="18">
                  <c:v>5.7</c:v>
                </c:pt>
                <c:pt idx="19">
                  <c:v>8.6</c:v>
                </c:pt>
                <c:pt idx="20">
                  <c:v>5.9</c:v>
                </c:pt>
                <c:pt idx="21">
                  <c:v>5.9</c:v>
                </c:pt>
                <c:pt idx="22">
                  <c:v>6.9</c:v>
                </c:pt>
                <c:pt idx="23">
                  <c:v>5.9</c:v>
                </c:pt>
                <c:pt idx="24">
                  <c:v>4.3</c:v>
                </c:pt>
                <c:pt idx="25">
                  <c:v>4.5</c:v>
                </c:pt>
                <c:pt idx="26">
                  <c:v>0.2</c:v>
                </c:pt>
                <c:pt idx="27">
                  <c:v>-0.9</c:v>
                </c:pt>
                <c:pt idx="28">
                  <c:v>-0.8</c:v>
                </c:pt>
                <c:pt idx="29">
                  <c:v>3.3</c:v>
                </c:pt>
                <c:pt idx="30">
                  <c:v>0.3</c:v>
                </c:pt>
              </c:numCache>
            </c:numRef>
          </c:val>
        </c:ser>
        <c:ser>
          <c:idx val="2"/>
          <c:order val="2"/>
          <c:tx>
            <c:v>Tgem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'december 2019'!$F$4:$F$34</c:f>
              <c:numCache>
                <c:formatCode>0.0</c:formatCode>
                <c:ptCount val="31"/>
                <c:pt idx="0">
                  <c:v>0.79999999999999982</c:v>
                </c:pt>
                <c:pt idx="1">
                  <c:v>5.85</c:v>
                </c:pt>
                <c:pt idx="2">
                  <c:v>5.75</c:v>
                </c:pt>
                <c:pt idx="3">
                  <c:v>4.25</c:v>
                </c:pt>
                <c:pt idx="4">
                  <c:v>1.6500000000000001</c:v>
                </c:pt>
                <c:pt idx="5">
                  <c:v>6.8000000000000007</c:v>
                </c:pt>
                <c:pt idx="6">
                  <c:v>8.8000000000000007</c:v>
                </c:pt>
                <c:pt idx="7">
                  <c:v>8.65</c:v>
                </c:pt>
                <c:pt idx="8">
                  <c:v>6.75</c:v>
                </c:pt>
                <c:pt idx="9">
                  <c:v>5.3</c:v>
                </c:pt>
                <c:pt idx="10">
                  <c:v>5.9</c:v>
                </c:pt>
                <c:pt idx="11">
                  <c:v>4.25</c:v>
                </c:pt>
                <c:pt idx="12">
                  <c:v>4.5500000000000007</c:v>
                </c:pt>
                <c:pt idx="13">
                  <c:v>5.55</c:v>
                </c:pt>
                <c:pt idx="14">
                  <c:v>6.3999999999999995</c:v>
                </c:pt>
                <c:pt idx="15">
                  <c:v>6.45</c:v>
                </c:pt>
                <c:pt idx="16">
                  <c:v>9.6999999999999993</c:v>
                </c:pt>
                <c:pt idx="17">
                  <c:v>6.6</c:v>
                </c:pt>
                <c:pt idx="18">
                  <c:v>9.1999999999999993</c:v>
                </c:pt>
                <c:pt idx="19">
                  <c:v>10.3</c:v>
                </c:pt>
                <c:pt idx="20">
                  <c:v>7.3500000000000005</c:v>
                </c:pt>
                <c:pt idx="21">
                  <c:v>7.15</c:v>
                </c:pt>
                <c:pt idx="22">
                  <c:v>7.9</c:v>
                </c:pt>
                <c:pt idx="23">
                  <c:v>7.4</c:v>
                </c:pt>
                <c:pt idx="24">
                  <c:v>6.25</c:v>
                </c:pt>
                <c:pt idx="25">
                  <c:v>5.5</c:v>
                </c:pt>
                <c:pt idx="26">
                  <c:v>3.5</c:v>
                </c:pt>
                <c:pt idx="27">
                  <c:v>0.2</c:v>
                </c:pt>
                <c:pt idx="28">
                  <c:v>1.2999999999999998</c:v>
                </c:pt>
                <c:pt idx="29">
                  <c:v>5.3</c:v>
                </c:pt>
                <c:pt idx="30">
                  <c:v>4.6000000000000005</c:v>
                </c:pt>
              </c:numCache>
            </c:numRef>
          </c:val>
        </c:ser>
        <c:marker val="1"/>
        <c:axId val="152199168"/>
        <c:axId val="152200704"/>
      </c:lineChart>
      <c:catAx>
        <c:axId val="152199168"/>
        <c:scaling>
          <c:orientation val="minMax"/>
        </c:scaling>
        <c:axPos val="b"/>
        <c:majorTickMark val="none"/>
        <c:tickLblPos val="nextTo"/>
        <c:crossAx val="152200704"/>
        <c:crosses val="autoZero"/>
        <c:auto val="1"/>
        <c:lblAlgn val="ctr"/>
        <c:lblOffset val="100"/>
      </c:catAx>
      <c:valAx>
        <c:axId val="152200704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Temperatuur</a:t>
                </a:r>
                <a:r>
                  <a:rPr lang="nl-NL" baseline="0"/>
                  <a:t> in </a:t>
                </a:r>
                <a:r>
                  <a:rPr lang="nl-NL" sz="1000" b="1" i="0" u="none" strike="noStrike" baseline="0"/>
                  <a:t>°C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5219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43984618201864"/>
          <c:y val="0.20538495188101491"/>
          <c:w val="0.11493224684124083"/>
          <c:h val="0.69096638961793799"/>
        </c:manualLayout>
      </c:layout>
    </c:legend>
    <c:plotVisOnly val="1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Luchtvochtigheid</a:t>
            </a:r>
            <a:r>
              <a:rPr lang="nl-NL" baseline="0"/>
              <a:t> december 2019</a:t>
            </a:r>
            <a:endParaRPr lang="nl-NL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RV</c:v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'december 2019'!$G$4:$G$34</c:f>
              <c:numCache>
                <c:formatCode>0.0</c:formatCode>
                <c:ptCount val="31"/>
                <c:pt idx="0">
                  <c:v>99</c:v>
                </c:pt>
                <c:pt idx="1">
                  <c:v>98</c:v>
                </c:pt>
                <c:pt idx="2">
                  <c:v>98</c:v>
                </c:pt>
                <c:pt idx="3">
                  <c:v>97</c:v>
                </c:pt>
                <c:pt idx="4">
                  <c:v>99</c:v>
                </c:pt>
                <c:pt idx="5">
                  <c:v>98</c:v>
                </c:pt>
                <c:pt idx="6">
                  <c:v>98</c:v>
                </c:pt>
                <c:pt idx="7">
                  <c:v>96</c:v>
                </c:pt>
                <c:pt idx="8">
                  <c:v>94</c:v>
                </c:pt>
                <c:pt idx="9">
                  <c:v>89</c:v>
                </c:pt>
                <c:pt idx="10">
                  <c:v>98</c:v>
                </c:pt>
                <c:pt idx="11">
                  <c:v>97</c:v>
                </c:pt>
                <c:pt idx="12">
                  <c:v>98</c:v>
                </c:pt>
                <c:pt idx="13">
                  <c:v>95</c:v>
                </c:pt>
                <c:pt idx="14">
                  <c:v>92</c:v>
                </c:pt>
                <c:pt idx="15">
                  <c:v>98</c:v>
                </c:pt>
                <c:pt idx="16">
                  <c:v>99</c:v>
                </c:pt>
                <c:pt idx="17">
                  <c:v>96</c:v>
                </c:pt>
                <c:pt idx="18">
                  <c:v>94</c:v>
                </c:pt>
                <c:pt idx="19">
                  <c:v>89</c:v>
                </c:pt>
                <c:pt idx="20">
                  <c:v>93</c:v>
                </c:pt>
                <c:pt idx="21">
                  <c:v>98</c:v>
                </c:pt>
                <c:pt idx="22">
                  <c:v>94</c:v>
                </c:pt>
                <c:pt idx="23">
                  <c:v>98</c:v>
                </c:pt>
                <c:pt idx="24">
                  <c:v>98</c:v>
                </c:pt>
                <c:pt idx="25">
                  <c:v>98</c:v>
                </c:pt>
                <c:pt idx="26">
                  <c:v>96</c:v>
                </c:pt>
                <c:pt idx="27">
                  <c:v>97</c:v>
                </c:pt>
                <c:pt idx="28">
                  <c:v>95</c:v>
                </c:pt>
                <c:pt idx="29">
                  <c:v>94</c:v>
                </c:pt>
                <c:pt idx="30">
                  <c:v>99</c:v>
                </c:pt>
              </c:numCache>
            </c:numRef>
          </c:val>
        </c:ser>
        <c:ser>
          <c:idx val="1"/>
          <c:order val="1"/>
          <c:tx>
            <c:v>Min RV</c:v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val>
            <c:numRef>
              <c:f>'december 2019'!$H$4:$H$34</c:f>
              <c:numCache>
                <c:formatCode>0.0</c:formatCode>
                <c:ptCount val="31"/>
                <c:pt idx="0">
                  <c:v>94</c:v>
                </c:pt>
                <c:pt idx="1">
                  <c:v>83</c:v>
                </c:pt>
                <c:pt idx="2">
                  <c:v>87</c:v>
                </c:pt>
                <c:pt idx="3">
                  <c:v>83</c:v>
                </c:pt>
                <c:pt idx="4">
                  <c:v>95</c:v>
                </c:pt>
                <c:pt idx="5">
                  <c:v>92</c:v>
                </c:pt>
                <c:pt idx="6">
                  <c:v>82</c:v>
                </c:pt>
                <c:pt idx="7">
                  <c:v>81</c:v>
                </c:pt>
                <c:pt idx="8">
                  <c:v>70</c:v>
                </c:pt>
                <c:pt idx="9">
                  <c:v>69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75</c:v>
                </c:pt>
                <c:pt idx="14">
                  <c:v>73</c:v>
                </c:pt>
                <c:pt idx="15">
                  <c:v>85</c:v>
                </c:pt>
                <c:pt idx="16">
                  <c:v>78</c:v>
                </c:pt>
                <c:pt idx="17">
                  <c:v>88</c:v>
                </c:pt>
                <c:pt idx="18">
                  <c:v>82</c:v>
                </c:pt>
                <c:pt idx="19">
                  <c:v>73</c:v>
                </c:pt>
                <c:pt idx="20">
                  <c:v>82</c:v>
                </c:pt>
                <c:pt idx="21">
                  <c:v>84</c:v>
                </c:pt>
                <c:pt idx="22">
                  <c:v>85</c:v>
                </c:pt>
                <c:pt idx="23">
                  <c:v>87</c:v>
                </c:pt>
                <c:pt idx="24">
                  <c:v>88</c:v>
                </c:pt>
                <c:pt idx="25">
                  <c:v>88</c:v>
                </c:pt>
                <c:pt idx="26">
                  <c:v>75</c:v>
                </c:pt>
                <c:pt idx="27">
                  <c:v>91</c:v>
                </c:pt>
                <c:pt idx="28">
                  <c:v>76</c:v>
                </c:pt>
                <c:pt idx="29">
                  <c:v>66</c:v>
                </c:pt>
                <c:pt idx="30">
                  <c:v>84</c:v>
                </c:pt>
              </c:numCache>
            </c:numRef>
          </c:val>
        </c:ser>
        <c:ser>
          <c:idx val="2"/>
          <c:order val="2"/>
          <c:tx>
            <c:v>Gem RV</c:v>
          </c:tx>
          <c:spPr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'december 2019'!$I$4:$I$34</c:f>
              <c:numCache>
                <c:formatCode>0.0</c:formatCode>
                <c:ptCount val="31"/>
                <c:pt idx="0">
                  <c:v>96.5</c:v>
                </c:pt>
                <c:pt idx="1">
                  <c:v>90.5</c:v>
                </c:pt>
                <c:pt idx="2">
                  <c:v>92.5</c:v>
                </c:pt>
                <c:pt idx="3">
                  <c:v>90</c:v>
                </c:pt>
                <c:pt idx="4">
                  <c:v>97</c:v>
                </c:pt>
                <c:pt idx="5">
                  <c:v>95</c:v>
                </c:pt>
                <c:pt idx="6">
                  <c:v>90</c:v>
                </c:pt>
                <c:pt idx="7">
                  <c:v>88.5</c:v>
                </c:pt>
                <c:pt idx="8">
                  <c:v>82</c:v>
                </c:pt>
                <c:pt idx="9">
                  <c:v>79</c:v>
                </c:pt>
                <c:pt idx="10">
                  <c:v>89</c:v>
                </c:pt>
                <c:pt idx="11">
                  <c:v>89</c:v>
                </c:pt>
                <c:pt idx="12">
                  <c:v>90</c:v>
                </c:pt>
                <c:pt idx="13">
                  <c:v>85</c:v>
                </c:pt>
                <c:pt idx="14">
                  <c:v>82.5</c:v>
                </c:pt>
                <c:pt idx="15">
                  <c:v>91.5</c:v>
                </c:pt>
                <c:pt idx="16">
                  <c:v>88.5</c:v>
                </c:pt>
                <c:pt idx="17">
                  <c:v>92</c:v>
                </c:pt>
                <c:pt idx="18">
                  <c:v>88</c:v>
                </c:pt>
                <c:pt idx="19">
                  <c:v>81</c:v>
                </c:pt>
                <c:pt idx="20">
                  <c:v>87.5</c:v>
                </c:pt>
                <c:pt idx="21">
                  <c:v>91</c:v>
                </c:pt>
                <c:pt idx="22">
                  <c:v>89.5</c:v>
                </c:pt>
                <c:pt idx="23">
                  <c:v>92.5</c:v>
                </c:pt>
                <c:pt idx="24">
                  <c:v>93</c:v>
                </c:pt>
                <c:pt idx="25">
                  <c:v>93</c:v>
                </c:pt>
                <c:pt idx="26">
                  <c:v>85.5</c:v>
                </c:pt>
                <c:pt idx="27">
                  <c:v>94</c:v>
                </c:pt>
                <c:pt idx="28">
                  <c:v>85.5</c:v>
                </c:pt>
                <c:pt idx="29">
                  <c:v>80</c:v>
                </c:pt>
                <c:pt idx="30">
                  <c:v>91.5</c:v>
                </c:pt>
              </c:numCache>
            </c:numRef>
          </c:val>
        </c:ser>
        <c:marker val="1"/>
        <c:axId val="151960960"/>
        <c:axId val="151979136"/>
      </c:lineChart>
      <c:catAx>
        <c:axId val="151960960"/>
        <c:scaling>
          <c:orientation val="minMax"/>
        </c:scaling>
        <c:axPos val="b"/>
        <c:majorTickMark val="none"/>
        <c:tickLblPos val="nextTo"/>
        <c:crossAx val="151979136"/>
        <c:crosses val="autoZero"/>
        <c:auto val="1"/>
        <c:lblAlgn val="ctr"/>
        <c:lblOffset val="100"/>
      </c:catAx>
      <c:valAx>
        <c:axId val="151979136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Luchtvochtigheid</a:t>
                </a:r>
                <a:r>
                  <a:rPr lang="nl-NL" baseline="0"/>
                  <a:t> in %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51960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439233139335868"/>
          <c:y val="0.18686643336250358"/>
          <c:w val="0.13222974218524008"/>
          <c:h val="0.70022564887722349"/>
        </c:manualLayout>
      </c:layout>
    </c:legend>
    <c:plotVisOnly val="1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Luchtdruk december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Max hPa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'december 2019'!$J$4:$J$34</c:f>
              <c:numCache>
                <c:formatCode>0.0</c:formatCode>
                <c:ptCount val="31"/>
                <c:pt idx="0">
                  <c:v>1023.7</c:v>
                </c:pt>
                <c:pt idx="1">
                  <c:v>1027.8</c:v>
                </c:pt>
                <c:pt idx="2">
                  <c:v>1027.8</c:v>
                </c:pt>
                <c:pt idx="3">
                  <c:v>1024</c:v>
                </c:pt>
                <c:pt idx="4">
                  <c:v>1020</c:v>
                </c:pt>
                <c:pt idx="5">
                  <c:v>1011.2</c:v>
                </c:pt>
                <c:pt idx="6">
                  <c:v>1011.9</c:v>
                </c:pt>
                <c:pt idx="7">
                  <c:v>1007.5</c:v>
                </c:pt>
                <c:pt idx="8">
                  <c:v>1018.6</c:v>
                </c:pt>
                <c:pt idx="9">
                  <c:v>1022.7</c:v>
                </c:pt>
                <c:pt idx="10">
                  <c:v>1007.5</c:v>
                </c:pt>
                <c:pt idx="11">
                  <c:v>1001</c:v>
                </c:pt>
                <c:pt idx="12">
                  <c:v>981.4</c:v>
                </c:pt>
                <c:pt idx="13">
                  <c:v>994.9</c:v>
                </c:pt>
                <c:pt idx="14">
                  <c:v>1003.7</c:v>
                </c:pt>
                <c:pt idx="15">
                  <c:v>1004.4</c:v>
                </c:pt>
                <c:pt idx="16">
                  <c:v>1005.1</c:v>
                </c:pt>
                <c:pt idx="17">
                  <c:v>1015.9</c:v>
                </c:pt>
                <c:pt idx="18">
                  <c:v>1012.2</c:v>
                </c:pt>
                <c:pt idx="19">
                  <c:v>997.6</c:v>
                </c:pt>
                <c:pt idx="20">
                  <c:v>989.2</c:v>
                </c:pt>
                <c:pt idx="21">
                  <c:v>991.9</c:v>
                </c:pt>
                <c:pt idx="22">
                  <c:v>1010.8</c:v>
                </c:pt>
                <c:pt idx="23">
                  <c:v>1011.2</c:v>
                </c:pt>
                <c:pt idx="24">
                  <c:v>1025.0999999999999</c:v>
                </c:pt>
                <c:pt idx="25">
                  <c:v>1025.0999999999999</c:v>
                </c:pt>
                <c:pt idx="26">
                  <c:v>1038.3</c:v>
                </c:pt>
                <c:pt idx="27">
                  <c:v>1040.5999999999999</c:v>
                </c:pt>
                <c:pt idx="28">
                  <c:v>1038.3</c:v>
                </c:pt>
                <c:pt idx="29">
                  <c:v>1032.2</c:v>
                </c:pt>
                <c:pt idx="30">
                  <c:v>1035.5999999999999</c:v>
                </c:pt>
              </c:numCache>
            </c:numRef>
          </c:val>
        </c:ser>
        <c:ser>
          <c:idx val="1"/>
          <c:order val="1"/>
          <c:tx>
            <c:v>Min hPa</c:v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'december 2019'!$K$4:$K$34</c:f>
              <c:numCache>
                <c:formatCode>0.0</c:formatCode>
                <c:ptCount val="31"/>
                <c:pt idx="0">
                  <c:v>1021</c:v>
                </c:pt>
                <c:pt idx="1">
                  <c:v>1022.4</c:v>
                </c:pt>
                <c:pt idx="2">
                  <c:v>1024</c:v>
                </c:pt>
                <c:pt idx="3">
                  <c:v>1019.3</c:v>
                </c:pt>
                <c:pt idx="4">
                  <c:v>1014.2</c:v>
                </c:pt>
                <c:pt idx="5">
                  <c:v>998.7</c:v>
                </c:pt>
                <c:pt idx="6">
                  <c:v>1000.3</c:v>
                </c:pt>
                <c:pt idx="7">
                  <c:v>992.9</c:v>
                </c:pt>
                <c:pt idx="8">
                  <c:v>991.2</c:v>
                </c:pt>
                <c:pt idx="9">
                  <c:v>1007.1</c:v>
                </c:pt>
                <c:pt idx="10">
                  <c:v>1001</c:v>
                </c:pt>
                <c:pt idx="11">
                  <c:v>981</c:v>
                </c:pt>
                <c:pt idx="12">
                  <c:v>973.3</c:v>
                </c:pt>
                <c:pt idx="13">
                  <c:v>978.7</c:v>
                </c:pt>
                <c:pt idx="14">
                  <c:v>985.8</c:v>
                </c:pt>
                <c:pt idx="15">
                  <c:v>1000.6</c:v>
                </c:pt>
                <c:pt idx="16">
                  <c:v>997.3</c:v>
                </c:pt>
                <c:pt idx="17">
                  <c:v>1004.7</c:v>
                </c:pt>
                <c:pt idx="18">
                  <c:v>997.6</c:v>
                </c:pt>
                <c:pt idx="19">
                  <c:v>980.7</c:v>
                </c:pt>
                <c:pt idx="20">
                  <c:v>981.4</c:v>
                </c:pt>
                <c:pt idx="21">
                  <c:v>979.9</c:v>
                </c:pt>
                <c:pt idx="22">
                  <c:v>991.5</c:v>
                </c:pt>
                <c:pt idx="23">
                  <c:v>1002.4</c:v>
                </c:pt>
                <c:pt idx="24">
                  <c:v>1008.5</c:v>
                </c:pt>
                <c:pt idx="25">
                  <c:v>1019.3</c:v>
                </c:pt>
                <c:pt idx="26">
                  <c:v>1019.6</c:v>
                </c:pt>
                <c:pt idx="27">
                  <c:v>1037.5999999999999</c:v>
                </c:pt>
                <c:pt idx="28">
                  <c:v>1031.5</c:v>
                </c:pt>
                <c:pt idx="29">
                  <c:v>1024.7</c:v>
                </c:pt>
                <c:pt idx="30">
                  <c:v>1026.4000000000001</c:v>
                </c:pt>
              </c:numCache>
            </c:numRef>
          </c:val>
        </c:ser>
        <c:ser>
          <c:idx val="2"/>
          <c:order val="2"/>
          <c:tx>
            <c:v>Gem hPa</c:v>
          </c:tx>
          <c:spPr>
            <a:ln w="127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val>
            <c:numRef>
              <c:f>'december 2019'!$L$4:$L$34</c:f>
              <c:numCache>
                <c:formatCode>0.0</c:formatCode>
                <c:ptCount val="31"/>
                <c:pt idx="0">
                  <c:v>1022.35</c:v>
                </c:pt>
                <c:pt idx="1">
                  <c:v>1025.0999999999999</c:v>
                </c:pt>
                <c:pt idx="2">
                  <c:v>1025.9000000000001</c:v>
                </c:pt>
                <c:pt idx="3">
                  <c:v>1021.65</c:v>
                </c:pt>
                <c:pt idx="4">
                  <c:v>1017.1</c:v>
                </c:pt>
                <c:pt idx="5">
                  <c:v>1004.95</c:v>
                </c:pt>
                <c:pt idx="6">
                  <c:v>1006.0999999999999</c:v>
                </c:pt>
                <c:pt idx="7">
                  <c:v>1000.2</c:v>
                </c:pt>
                <c:pt idx="8">
                  <c:v>1004.9000000000001</c:v>
                </c:pt>
                <c:pt idx="9">
                  <c:v>1014.9000000000001</c:v>
                </c:pt>
                <c:pt idx="10">
                  <c:v>1004.25</c:v>
                </c:pt>
                <c:pt idx="11">
                  <c:v>991</c:v>
                </c:pt>
                <c:pt idx="12">
                  <c:v>977.34999999999991</c:v>
                </c:pt>
                <c:pt idx="13">
                  <c:v>986.8</c:v>
                </c:pt>
                <c:pt idx="14">
                  <c:v>994.75</c:v>
                </c:pt>
                <c:pt idx="15">
                  <c:v>1002.5</c:v>
                </c:pt>
                <c:pt idx="16">
                  <c:v>1001.2</c:v>
                </c:pt>
                <c:pt idx="17">
                  <c:v>1010.3</c:v>
                </c:pt>
                <c:pt idx="18">
                  <c:v>1004.9000000000001</c:v>
                </c:pt>
                <c:pt idx="19">
                  <c:v>989.15000000000009</c:v>
                </c:pt>
                <c:pt idx="20">
                  <c:v>985.3</c:v>
                </c:pt>
                <c:pt idx="21">
                  <c:v>985.9</c:v>
                </c:pt>
                <c:pt idx="22">
                  <c:v>1001.15</c:v>
                </c:pt>
                <c:pt idx="23">
                  <c:v>1006.8</c:v>
                </c:pt>
                <c:pt idx="24">
                  <c:v>1016.8</c:v>
                </c:pt>
                <c:pt idx="25">
                  <c:v>1022.1999999999999</c:v>
                </c:pt>
                <c:pt idx="26">
                  <c:v>1028.95</c:v>
                </c:pt>
                <c:pt idx="27">
                  <c:v>1039.0999999999999</c:v>
                </c:pt>
                <c:pt idx="28">
                  <c:v>1034.9000000000001</c:v>
                </c:pt>
                <c:pt idx="29">
                  <c:v>1028.45</c:v>
                </c:pt>
                <c:pt idx="30">
                  <c:v>1031</c:v>
                </c:pt>
              </c:numCache>
            </c:numRef>
          </c:val>
        </c:ser>
        <c:marker val="1"/>
        <c:axId val="152009344"/>
        <c:axId val="152023424"/>
      </c:lineChart>
      <c:catAx>
        <c:axId val="152009344"/>
        <c:scaling>
          <c:orientation val="minMax"/>
        </c:scaling>
        <c:axPos val="b"/>
        <c:majorTickMark val="none"/>
        <c:tickLblPos val="nextTo"/>
        <c:crossAx val="152023424"/>
        <c:crosses val="autoZero"/>
        <c:auto val="1"/>
        <c:lblAlgn val="ctr"/>
        <c:lblOffset val="100"/>
      </c:catAx>
      <c:valAx>
        <c:axId val="152023424"/>
        <c:scaling>
          <c:orientation val="minMax"/>
        </c:scaling>
        <c:axPos val="l"/>
        <c:majorGridlines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Luchtdruk</a:t>
                </a:r>
                <a:r>
                  <a:rPr lang="nl-NL" baseline="0"/>
                  <a:t> in hPa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520093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style val="3"/>
  <c:chart>
    <c:title>
      <c:tx>
        <c:rich>
          <a:bodyPr/>
          <a:lstStyle/>
          <a:p>
            <a:pPr>
              <a:defRPr/>
            </a:pPr>
            <a:r>
              <a:rPr lang="nl-NL"/>
              <a:t>Neerslag december 2019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Rain rate</c:v>
          </c:tx>
          <c:val>
            <c:numRef>
              <c:f>'december 2019'!$P$4:$P$34</c:f>
              <c:numCache>
                <c:formatCode>0.0</c:formatCode>
                <c:ptCount val="31"/>
                <c:pt idx="0">
                  <c:v>0</c:v>
                </c:pt>
                <c:pt idx="1">
                  <c:v>3.6</c:v>
                </c:pt>
                <c:pt idx="2">
                  <c:v>1.8</c:v>
                </c:pt>
                <c:pt idx="3">
                  <c:v>0</c:v>
                </c:pt>
                <c:pt idx="4">
                  <c:v>1.3</c:v>
                </c:pt>
                <c:pt idx="5">
                  <c:v>5.3</c:v>
                </c:pt>
                <c:pt idx="6">
                  <c:v>3.6</c:v>
                </c:pt>
                <c:pt idx="7">
                  <c:v>7.1</c:v>
                </c:pt>
                <c:pt idx="8">
                  <c:v>1.8</c:v>
                </c:pt>
                <c:pt idx="9">
                  <c:v>0</c:v>
                </c:pt>
                <c:pt idx="10">
                  <c:v>3.6</c:v>
                </c:pt>
                <c:pt idx="11">
                  <c:v>1.8</c:v>
                </c:pt>
                <c:pt idx="12">
                  <c:v>3.6</c:v>
                </c:pt>
                <c:pt idx="13">
                  <c:v>7.1</c:v>
                </c:pt>
                <c:pt idx="14">
                  <c:v>0</c:v>
                </c:pt>
                <c:pt idx="15">
                  <c:v>1.8</c:v>
                </c:pt>
                <c:pt idx="16">
                  <c:v>3.6</c:v>
                </c:pt>
                <c:pt idx="17">
                  <c:v>1.8</c:v>
                </c:pt>
                <c:pt idx="18">
                  <c:v>1.8</c:v>
                </c:pt>
                <c:pt idx="19">
                  <c:v>0.2</c:v>
                </c:pt>
                <c:pt idx="20">
                  <c:v>0.2</c:v>
                </c:pt>
                <c:pt idx="21">
                  <c:v>3.6</c:v>
                </c:pt>
                <c:pt idx="22">
                  <c:v>0.2</c:v>
                </c:pt>
                <c:pt idx="23">
                  <c:v>8.4</c:v>
                </c:pt>
                <c:pt idx="24">
                  <c:v>9.6999999999999993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Totaal</c:v>
          </c:tx>
          <c:val>
            <c:numRef>
              <c:f>'december 2019'!$Q$4:$Q$34</c:f>
              <c:numCache>
                <c:formatCode>0.0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0.3</c:v>
                </c:pt>
                <c:pt idx="3">
                  <c:v>0</c:v>
                </c:pt>
                <c:pt idx="4">
                  <c:v>0.3</c:v>
                </c:pt>
                <c:pt idx="5">
                  <c:v>5.0999999999999996</c:v>
                </c:pt>
                <c:pt idx="6">
                  <c:v>0.5</c:v>
                </c:pt>
                <c:pt idx="7">
                  <c:v>5.0999999999999996</c:v>
                </c:pt>
                <c:pt idx="8">
                  <c:v>1.5</c:v>
                </c:pt>
                <c:pt idx="9">
                  <c:v>0</c:v>
                </c:pt>
                <c:pt idx="10">
                  <c:v>2.5</c:v>
                </c:pt>
                <c:pt idx="11">
                  <c:v>0.3</c:v>
                </c:pt>
                <c:pt idx="12">
                  <c:v>3.3</c:v>
                </c:pt>
                <c:pt idx="13">
                  <c:v>6.1</c:v>
                </c:pt>
                <c:pt idx="14">
                  <c:v>0</c:v>
                </c:pt>
                <c:pt idx="15">
                  <c:v>1.5</c:v>
                </c:pt>
                <c:pt idx="16">
                  <c:v>3.3</c:v>
                </c:pt>
                <c:pt idx="17">
                  <c:v>0.5</c:v>
                </c:pt>
                <c:pt idx="18">
                  <c:v>0.5</c:v>
                </c:pt>
                <c:pt idx="19">
                  <c:v>0.1</c:v>
                </c:pt>
                <c:pt idx="20">
                  <c:v>0.1</c:v>
                </c:pt>
                <c:pt idx="21">
                  <c:v>3.8</c:v>
                </c:pt>
                <c:pt idx="22">
                  <c:v>0.1</c:v>
                </c:pt>
                <c:pt idx="23">
                  <c:v>10.9</c:v>
                </c:pt>
                <c:pt idx="24">
                  <c:v>5.3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axId val="152380544"/>
        <c:axId val="152382080"/>
      </c:barChart>
      <c:catAx>
        <c:axId val="152380544"/>
        <c:scaling>
          <c:orientation val="minMax"/>
        </c:scaling>
        <c:axPos val="b"/>
        <c:majorTickMark val="none"/>
        <c:tickLblPos val="nextTo"/>
        <c:crossAx val="152382080"/>
        <c:crosses val="autoZero"/>
        <c:auto val="1"/>
        <c:lblAlgn val="ctr"/>
        <c:lblOffset val="100"/>
      </c:catAx>
      <c:valAx>
        <c:axId val="152382080"/>
        <c:scaling>
          <c:orientation val="minMax"/>
        </c:scaling>
        <c:axPos val="l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Neerslag in millimeters</a:t>
                </a:r>
              </a:p>
            </c:rich>
          </c:tx>
          <c:layout/>
        </c:title>
        <c:numFmt formatCode="0.0" sourceLinked="1"/>
        <c:tickLblPos val="nextTo"/>
        <c:crossAx val="1523805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/>
          <a:lstStyle/>
          <a:p>
            <a:pPr>
              <a:defRPr/>
            </a:pPr>
            <a:r>
              <a:rPr lang="nl-NL"/>
              <a:t>Wind december 2019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Gem wind</c:v>
          </c:tx>
          <c:spPr>
            <a:ln w="12700">
              <a:solidFill>
                <a:srgbClr val="92D050"/>
              </a:solidFill>
            </a:ln>
          </c:spPr>
          <c:marker>
            <c:symbol val="none"/>
          </c:marker>
          <c:val>
            <c:numRef>
              <c:f>'december 2019'!$N$4:$N$34</c:f>
              <c:numCache>
                <c:formatCode>0.0</c:formatCode>
                <c:ptCount val="31"/>
                <c:pt idx="0">
                  <c:v>1.8</c:v>
                </c:pt>
                <c:pt idx="1">
                  <c:v>14.3</c:v>
                </c:pt>
                <c:pt idx="2">
                  <c:v>18</c:v>
                </c:pt>
                <c:pt idx="3">
                  <c:v>13.7</c:v>
                </c:pt>
                <c:pt idx="4">
                  <c:v>27.4</c:v>
                </c:pt>
                <c:pt idx="5">
                  <c:v>38.5</c:v>
                </c:pt>
                <c:pt idx="6">
                  <c:v>28</c:v>
                </c:pt>
                <c:pt idx="7">
                  <c:v>49.2</c:v>
                </c:pt>
                <c:pt idx="8">
                  <c:v>44.6</c:v>
                </c:pt>
                <c:pt idx="9">
                  <c:v>42.8</c:v>
                </c:pt>
                <c:pt idx="10">
                  <c:v>40.700000000000003</c:v>
                </c:pt>
                <c:pt idx="11">
                  <c:v>30.3</c:v>
                </c:pt>
                <c:pt idx="12">
                  <c:v>32.299999999999997</c:v>
                </c:pt>
                <c:pt idx="13">
                  <c:v>37.5</c:v>
                </c:pt>
                <c:pt idx="14">
                  <c:v>45.7</c:v>
                </c:pt>
                <c:pt idx="15">
                  <c:v>23</c:v>
                </c:pt>
                <c:pt idx="16">
                  <c:v>29.9</c:v>
                </c:pt>
                <c:pt idx="17">
                  <c:v>20.6</c:v>
                </c:pt>
                <c:pt idx="18">
                  <c:v>28.8</c:v>
                </c:pt>
                <c:pt idx="19">
                  <c:v>34.9</c:v>
                </c:pt>
                <c:pt idx="20">
                  <c:v>24.8</c:v>
                </c:pt>
                <c:pt idx="21">
                  <c:v>33.5</c:v>
                </c:pt>
                <c:pt idx="22">
                  <c:v>21.9</c:v>
                </c:pt>
                <c:pt idx="23">
                  <c:v>26.7</c:v>
                </c:pt>
                <c:pt idx="24">
                  <c:v>19.8</c:v>
                </c:pt>
                <c:pt idx="25">
                  <c:v>17.7</c:v>
                </c:pt>
                <c:pt idx="26">
                  <c:v>18</c:v>
                </c:pt>
                <c:pt idx="27">
                  <c:v>16.600000000000001</c:v>
                </c:pt>
                <c:pt idx="28">
                  <c:v>19.8</c:v>
                </c:pt>
                <c:pt idx="29">
                  <c:v>27</c:v>
                </c:pt>
                <c:pt idx="30">
                  <c:v>15.1</c:v>
                </c:pt>
              </c:numCache>
            </c:numRef>
          </c:val>
        </c:ser>
        <c:ser>
          <c:idx val="1"/>
          <c:order val="1"/>
          <c:tx>
            <c:v>Max windstoten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'december 2019'!$O$4:$O$34</c:f>
              <c:numCache>
                <c:formatCode>0.0</c:formatCode>
                <c:ptCount val="31"/>
                <c:pt idx="0">
                  <c:v>3.5</c:v>
                </c:pt>
                <c:pt idx="1">
                  <c:v>18.3</c:v>
                </c:pt>
                <c:pt idx="2">
                  <c:v>21.9</c:v>
                </c:pt>
                <c:pt idx="3">
                  <c:v>18.3</c:v>
                </c:pt>
                <c:pt idx="4">
                  <c:v>33.200000000000003</c:v>
                </c:pt>
                <c:pt idx="5">
                  <c:v>48</c:v>
                </c:pt>
                <c:pt idx="6">
                  <c:v>34.9</c:v>
                </c:pt>
                <c:pt idx="7">
                  <c:v>60.5</c:v>
                </c:pt>
                <c:pt idx="8">
                  <c:v>58.7</c:v>
                </c:pt>
                <c:pt idx="9">
                  <c:v>60.5</c:v>
                </c:pt>
                <c:pt idx="10">
                  <c:v>48</c:v>
                </c:pt>
                <c:pt idx="11">
                  <c:v>40.4</c:v>
                </c:pt>
                <c:pt idx="12">
                  <c:v>48</c:v>
                </c:pt>
                <c:pt idx="13">
                  <c:v>48</c:v>
                </c:pt>
                <c:pt idx="14">
                  <c:v>58.7</c:v>
                </c:pt>
                <c:pt idx="15">
                  <c:v>27.7</c:v>
                </c:pt>
                <c:pt idx="16">
                  <c:v>38.5</c:v>
                </c:pt>
                <c:pt idx="17">
                  <c:v>29.5</c:v>
                </c:pt>
                <c:pt idx="18">
                  <c:v>34.9</c:v>
                </c:pt>
                <c:pt idx="19">
                  <c:v>42.2</c:v>
                </c:pt>
                <c:pt idx="20">
                  <c:v>33.200000000000003</c:v>
                </c:pt>
                <c:pt idx="21">
                  <c:v>42.2</c:v>
                </c:pt>
                <c:pt idx="22">
                  <c:v>27.7</c:v>
                </c:pt>
                <c:pt idx="23">
                  <c:v>34.9</c:v>
                </c:pt>
                <c:pt idx="24">
                  <c:v>25.6</c:v>
                </c:pt>
                <c:pt idx="25">
                  <c:v>20.100000000000001</c:v>
                </c:pt>
                <c:pt idx="26">
                  <c:v>23.8</c:v>
                </c:pt>
                <c:pt idx="27">
                  <c:v>20.100000000000001</c:v>
                </c:pt>
                <c:pt idx="28">
                  <c:v>23.8</c:v>
                </c:pt>
                <c:pt idx="29">
                  <c:v>34.9</c:v>
                </c:pt>
                <c:pt idx="30">
                  <c:v>20.100000000000001</c:v>
                </c:pt>
              </c:numCache>
            </c:numRef>
          </c:val>
        </c:ser>
        <c:marker val="1"/>
        <c:axId val="152403328"/>
        <c:axId val="152441984"/>
      </c:lineChart>
      <c:catAx>
        <c:axId val="152403328"/>
        <c:scaling>
          <c:orientation val="minMax"/>
        </c:scaling>
        <c:axPos val="b"/>
        <c:majorTickMark val="none"/>
        <c:tickLblPos val="nextTo"/>
        <c:crossAx val="152441984"/>
        <c:crosses val="autoZero"/>
        <c:auto val="1"/>
        <c:lblAlgn val="ctr"/>
        <c:lblOffset val="100"/>
      </c:catAx>
      <c:valAx>
        <c:axId val="1524419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Wind</a:t>
                </a:r>
                <a:r>
                  <a:rPr lang="nl-NL" baseline="0"/>
                  <a:t> in m/s</a:t>
                </a:r>
                <a:endParaRPr lang="nl-NL"/>
              </a:p>
            </c:rich>
          </c:tx>
          <c:layout/>
        </c:title>
        <c:numFmt formatCode="0.0" sourceLinked="1"/>
        <c:majorTickMark val="none"/>
        <c:tickLblPos val="nextTo"/>
        <c:crossAx val="152403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36</xdr:row>
      <xdr:rowOff>9525</xdr:rowOff>
    </xdr:from>
    <xdr:to>
      <xdr:col>5</xdr:col>
      <xdr:colOff>314325</xdr:colOff>
      <xdr:row>50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36</xdr:row>
      <xdr:rowOff>9525</xdr:rowOff>
    </xdr:from>
    <xdr:to>
      <xdr:col>11</xdr:col>
      <xdr:colOff>666750</xdr:colOff>
      <xdr:row>50</xdr:row>
      <xdr:rowOff>85725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752474</xdr:colOff>
      <xdr:row>36</xdr:row>
      <xdr:rowOff>19050</xdr:rowOff>
    </xdr:from>
    <xdr:to>
      <xdr:col>17</xdr:col>
      <xdr:colOff>0</xdr:colOff>
      <xdr:row>50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361949</xdr:colOff>
      <xdr:row>50</xdr:row>
      <xdr:rowOff>142875</xdr:rowOff>
    </xdr:from>
    <xdr:to>
      <xdr:col>16</xdr:col>
      <xdr:colOff>923924</xdr:colOff>
      <xdr:row>65</xdr:row>
      <xdr:rowOff>28575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50</xdr:row>
      <xdr:rowOff>171450</xdr:rowOff>
    </xdr:from>
    <xdr:to>
      <xdr:col>5</xdr:col>
      <xdr:colOff>304800</xdr:colOff>
      <xdr:row>65</xdr:row>
      <xdr:rowOff>57150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6"/>
  <sheetViews>
    <sheetView tabSelected="1" topLeftCell="A13" workbookViewId="0">
      <selection activeCell="E26" sqref="E26"/>
    </sheetView>
  </sheetViews>
  <sheetFormatPr defaultRowHeight="15"/>
  <cols>
    <col min="1" max="1" width="13.5703125" customWidth="1"/>
    <col min="3" max="3" width="32.28515625" customWidth="1"/>
    <col min="4" max="4" width="11.28515625" customWidth="1"/>
    <col min="5" max="5" width="10.5703125" customWidth="1"/>
    <col min="6" max="6" width="11.42578125" customWidth="1"/>
    <col min="7" max="7" width="12" customWidth="1"/>
    <col min="8" max="9" width="12.7109375" customWidth="1"/>
    <col min="10" max="10" width="12.85546875" customWidth="1"/>
    <col min="11" max="11" width="13.7109375" customWidth="1"/>
    <col min="12" max="12" width="13.85546875" customWidth="1"/>
    <col min="13" max="13" width="13.5703125" customWidth="1"/>
    <col min="14" max="14" width="17.85546875" customWidth="1"/>
    <col min="15" max="15" width="20.5703125" customWidth="1"/>
    <col min="16" max="16" width="10.140625" customWidth="1"/>
    <col min="17" max="17" width="14" customWidth="1"/>
    <col min="19" max="19" width="26.7109375" customWidth="1"/>
    <col min="21" max="22" width="11.140625" customWidth="1"/>
  </cols>
  <sheetData>
    <row r="1" spans="1:22">
      <c r="A1" s="32">
        <v>43800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5" t="s">
        <v>13</v>
      </c>
      <c r="T1" s="13"/>
      <c r="U1" s="13"/>
      <c r="V1" s="13"/>
    </row>
    <row r="2" spans="1:22">
      <c r="A2" s="4"/>
      <c r="B2" s="3"/>
      <c r="C2" s="5" t="s">
        <v>8</v>
      </c>
      <c r="D2" s="5" t="s">
        <v>1</v>
      </c>
      <c r="E2" s="5" t="s">
        <v>2</v>
      </c>
      <c r="F2" s="5" t="s">
        <v>3</v>
      </c>
      <c r="G2" s="5" t="s">
        <v>34</v>
      </c>
      <c r="H2" s="5" t="s">
        <v>35</v>
      </c>
      <c r="I2" s="5" t="s">
        <v>36</v>
      </c>
      <c r="J2" s="5" t="s">
        <v>4</v>
      </c>
      <c r="K2" s="5" t="s">
        <v>5</v>
      </c>
      <c r="L2" s="5" t="s">
        <v>6</v>
      </c>
      <c r="M2" s="5" t="s">
        <v>0</v>
      </c>
      <c r="N2" s="5" t="s">
        <v>10</v>
      </c>
      <c r="O2" s="5" t="s">
        <v>11</v>
      </c>
      <c r="P2" s="5" t="s">
        <v>12</v>
      </c>
      <c r="Q2" s="5" t="s">
        <v>7</v>
      </c>
      <c r="S2" s="15"/>
      <c r="T2" s="13"/>
      <c r="U2" s="5" t="s">
        <v>14</v>
      </c>
      <c r="V2" s="14" t="s">
        <v>15</v>
      </c>
    </row>
    <row r="3" spans="1:22">
      <c r="A3" s="4"/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4" t="s">
        <v>19</v>
      </c>
      <c r="T3" s="7"/>
      <c r="U3" s="10">
        <f>MAX(D4:D34)</f>
        <v>13.4</v>
      </c>
      <c r="V3" s="34">
        <f>MIN(E4:E34)</f>
        <v>-2.2000000000000002</v>
      </c>
    </row>
    <row r="4" spans="1:22">
      <c r="A4" s="4">
        <v>1</v>
      </c>
      <c r="B4" s="8"/>
      <c r="C4" s="9" t="s">
        <v>37</v>
      </c>
      <c r="D4" s="10">
        <v>3.8</v>
      </c>
      <c r="E4" s="34">
        <v>-2.2000000000000002</v>
      </c>
      <c r="F4" s="12">
        <f t="shared" ref="F4:F34" si="0">AVERAGE(D4:E4)</f>
        <v>0.79999999999999982</v>
      </c>
      <c r="G4" s="9">
        <v>99</v>
      </c>
      <c r="H4" s="9">
        <v>94</v>
      </c>
      <c r="I4" s="9">
        <f t="shared" ref="I4:I34" si="1">AVERAGE(G4:H4)</f>
        <v>96.5</v>
      </c>
      <c r="J4" s="9">
        <v>1023.7</v>
      </c>
      <c r="K4" s="9">
        <v>1021</v>
      </c>
      <c r="L4" s="9">
        <f t="shared" ref="L4:L34" si="2">AVERAGE(J4:K4)</f>
        <v>1022.35</v>
      </c>
      <c r="M4" s="9" t="s">
        <v>38</v>
      </c>
      <c r="N4" s="9">
        <v>1.8</v>
      </c>
      <c r="O4" s="9">
        <v>3.5</v>
      </c>
      <c r="P4" s="9">
        <v>0</v>
      </c>
      <c r="Q4" s="9">
        <v>0</v>
      </c>
      <c r="S4" s="4" t="s">
        <v>20</v>
      </c>
      <c r="T4" s="7"/>
      <c r="U4" s="11">
        <f>MAX(G4:G34)</f>
        <v>99</v>
      </c>
      <c r="V4" s="11">
        <f>MIN(H4:H34)</f>
        <v>66</v>
      </c>
    </row>
    <row r="5" spans="1:22">
      <c r="A5" s="4">
        <v>2</v>
      </c>
      <c r="B5" s="8"/>
      <c r="C5" s="9" t="s">
        <v>40</v>
      </c>
      <c r="D5" s="10">
        <v>8.9</v>
      </c>
      <c r="E5" s="34">
        <v>2.8</v>
      </c>
      <c r="F5" s="12">
        <f t="shared" si="0"/>
        <v>5.85</v>
      </c>
      <c r="G5" s="9">
        <v>98</v>
      </c>
      <c r="H5" s="9">
        <v>83</v>
      </c>
      <c r="I5" s="9">
        <f t="shared" si="1"/>
        <v>90.5</v>
      </c>
      <c r="J5" s="9">
        <v>1027.8</v>
      </c>
      <c r="K5" s="9">
        <v>1022.4</v>
      </c>
      <c r="L5" s="9">
        <f t="shared" si="2"/>
        <v>1025.0999999999999</v>
      </c>
      <c r="M5" s="9" t="s">
        <v>39</v>
      </c>
      <c r="N5" s="9">
        <v>14.3</v>
      </c>
      <c r="O5" s="9">
        <v>18.3</v>
      </c>
      <c r="P5" s="9">
        <v>3.6</v>
      </c>
      <c r="Q5" s="9">
        <v>1</v>
      </c>
      <c r="S5" s="4" t="s">
        <v>16</v>
      </c>
      <c r="T5" s="7"/>
      <c r="U5" s="11">
        <f>MAX(J4:J34)</f>
        <v>1040.5999999999999</v>
      </c>
      <c r="V5" s="11">
        <f>MIN(K4:K34)</f>
        <v>973.3</v>
      </c>
    </row>
    <row r="6" spans="1:22">
      <c r="A6" s="4">
        <v>3</v>
      </c>
      <c r="B6" s="8"/>
      <c r="C6" s="9" t="s">
        <v>41</v>
      </c>
      <c r="D6" s="10">
        <v>8.1</v>
      </c>
      <c r="E6" s="34">
        <v>3.4</v>
      </c>
      <c r="F6" s="12">
        <f t="shared" si="0"/>
        <v>5.75</v>
      </c>
      <c r="G6" s="9">
        <v>98</v>
      </c>
      <c r="H6" s="9">
        <v>87</v>
      </c>
      <c r="I6" s="9">
        <f t="shared" si="1"/>
        <v>92.5</v>
      </c>
      <c r="J6" s="9">
        <v>1027.8</v>
      </c>
      <c r="K6" s="9">
        <v>1024</v>
      </c>
      <c r="L6" s="9">
        <f t="shared" si="2"/>
        <v>1025.9000000000001</v>
      </c>
      <c r="M6" s="9" t="s">
        <v>42</v>
      </c>
      <c r="N6" s="9">
        <v>18</v>
      </c>
      <c r="O6" s="9">
        <v>21.9</v>
      </c>
      <c r="P6" s="9">
        <v>1.8</v>
      </c>
      <c r="Q6" s="9">
        <v>0.3</v>
      </c>
      <c r="S6" s="4" t="s">
        <v>17</v>
      </c>
      <c r="T6" s="7"/>
      <c r="U6" s="11">
        <f>MAX(N4:N34)</f>
        <v>49.2</v>
      </c>
      <c r="V6" s="11">
        <f>MIN(N4:N34)</f>
        <v>1.8</v>
      </c>
    </row>
    <row r="7" spans="1:22">
      <c r="A7" s="4">
        <v>4</v>
      </c>
      <c r="B7" s="8"/>
      <c r="C7" s="9" t="s">
        <v>44</v>
      </c>
      <c r="D7" s="10">
        <v>7.5</v>
      </c>
      <c r="E7" s="34">
        <v>1</v>
      </c>
      <c r="F7" s="12">
        <f t="shared" si="0"/>
        <v>4.25</v>
      </c>
      <c r="G7" s="9">
        <v>97</v>
      </c>
      <c r="H7" s="9">
        <v>83</v>
      </c>
      <c r="I7" s="9">
        <f t="shared" si="1"/>
        <v>90</v>
      </c>
      <c r="J7" s="9">
        <v>1024</v>
      </c>
      <c r="K7" s="9">
        <v>1019.3</v>
      </c>
      <c r="L7" s="9">
        <f t="shared" si="2"/>
        <v>1021.65</v>
      </c>
      <c r="M7" s="9" t="s">
        <v>43</v>
      </c>
      <c r="N7" s="9">
        <v>13.7</v>
      </c>
      <c r="O7" s="9">
        <v>18.3</v>
      </c>
      <c r="P7" s="9">
        <v>0</v>
      </c>
      <c r="Q7" s="9">
        <v>0</v>
      </c>
      <c r="S7" s="4" t="s">
        <v>11</v>
      </c>
      <c r="T7" s="7"/>
      <c r="U7" s="11">
        <f>MAX(O4:O34)</f>
        <v>60.5</v>
      </c>
      <c r="V7" s="11">
        <f>MIN(O4:O34)</f>
        <v>3.5</v>
      </c>
    </row>
    <row r="8" spans="1:22">
      <c r="A8" s="4">
        <v>5</v>
      </c>
      <c r="B8" s="8"/>
      <c r="C8" s="9" t="s">
        <v>45</v>
      </c>
      <c r="D8" s="10">
        <v>4.2</v>
      </c>
      <c r="E8" s="34">
        <v>-0.9</v>
      </c>
      <c r="F8" s="12">
        <f t="shared" si="0"/>
        <v>1.6500000000000001</v>
      </c>
      <c r="G8" s="9">
        <v>99</v>
      </c>
      <c r="H8" s="9">
        <v>95</v>
      </c>
      <c r="I8" s="9">
        <f t="shared" si="1"/>
        <v>97</v>
      </c>
      <c r="J8" s="9">
        <v>1020</v>
      </c>
      <c r="K8" s="9">
        <v>1014.2</v>
      </c>
      <c r="L8" s="9">
        <f t="shared" si="2"/>
        <v>1017.1</v>
      </c>
      <c r="M8" s="9" t="s">
        <v>43</v>
      </c>
      <c r="N8" s="9">
        <v>27.4</v>
      </c>
      <c r="O8" s="9">
        <v>33.200000000000003</v>
      </c>
      <c r="P8" s="9">
        <v>1.3</v>
      </c>
      <c r="Q8" s="9">
        <v>0.3</v>
      </c>
      <c r="S8" s="4" t="s">
        <v>12</v>
      </c>
      <c r="T8" s="7"/>
      <c r="U8" s="11">
        <f>MAX(P4:P34)</f>
        <v>9.6999999999999993</v>
      </c>
      <c r="V8" s="11">
        <f>MIN(P4:P34)</f>
        <v>0</v>
      </c>
    </row>
    <row r="9" spans="1:22">
      <c r="A9" s="4">
        <v>6</v>
      </c>
      <c r="B9" s="8"/>
      <c r="C9" s="9" t="s">
        <v>47</v>
      </c>
      <c r="D9" s="10">
        <v>8.8000000000000007</v>
      </c>
      <c r="E9" s="34">
        <v>4.8</v>
      </c>
      <c r="F9" s="12">
        <f t="shared" si="0"/>
        <v>6.8000000000000007</v>
      </c>
      <c r="G9" s="9">
        <v>98</v>
      </c>
      <c r="H9" s="9">
        <v>92</v>
      </c>
      <c r="I9" s="9">
        <f t="shared" si="1"/>
        <v>95</v>
      </c>
      <c r="J9" s="9">
        <v>1011.2</v>
      </c>
      <c r="K9" s="9">
        <v>998.7</v>
      </c>
      <c r="L9" s="9">
        <f t="shared" si="2"/>
        <v>1004.95</v>
      </c>
      <c r="M9" s="9" t="s">
        <v>42</v>
      </c>
      <c r="N9" s="9">
        <v>38.5</v>
      </c>
      <c r="O9" s="9">
        <v>48</v>
      </c>
      <c r="P9" s="9">
        <v>5.3</v>
      </c>
      <c r="Q9" s="9">
        <v>5.0999999999999996</v>
      </c>
      <c r="S9" s="4" t="s">
        <v>18</v>
      </c>
      <c r="T9" s="7"/>
      <c r="U9" s="11">
        <f>MAX(Q4:Q34)</f>
        <v>10.9</v>
      </c>
      <c r="V9" s="11">
        <f>MIN(Q4:Q34)</f>
        <v>0</v>
      </c>
    </row>
    <row r="10" spans="1:22">
      <c r="A10" s="4">
        <v>7</v>
      </c>
      <c r="B10" s="8"/>
      <c r="C10" s="9" t="s">
        <v>48</v>
      </c>
      <c r="D10" s="10">
        <v>9.4</v>
      </c>
      <c r="E10" s="34">
        <v>8.1999999999999993</v>
      </c>
      <c r="F10" s="12">
        <f t="shared" si="0"/>
        <v>8.8000000000000007</v>
      </c>
      <c r="G10" s="9">
        <v>98</v>
      </c>
      <c r="H10" s="9">
        <v>82</v>
      </c>
      <c r="I10" s="9">
        <f t="shared" si="1"/>
        <v>90</v>
      </c>
      <c r="J10" s="9">
        <v>1011.9</v>
      </c>
      <c r="K10" s="9">
        <v>1000.3</v>
      </c>
      <c r="L10" s="9">
        <f t="shared" si="2"/>
        <v>1006.0999999999999</v>
      </c>
      <c r="M10" s="9" t="s">
        <v>46</v>
      </c>
      <c r="N10" s="9">
        <v>28</v>
      </c>
      <c r="O10" s="9">
        <v>34.9</v>
      </c>
      <c r="P10" s="9">
        <v>3.6</v>
      </c>
      <c r="Q10" s="9">
        <v>0.5</v>
      </c>
    </row>
    <row r="11" spans="1:22">
      <c r="A11" s="4">
        <v>8</v>
      </c>
      <c r="B11" s="8"/>
      <c r="C11" s="9" t="s">
        <v>49</v>
      </c>
      <c r="D11" s="10">
        <v>10.5</v>
      </c>
      <c r="E11" s="34">
        <v>6.8</v>
      </c>
      <c r="F11" s="12">
        <f t="shared" si="0"/>
        <v>8.65</v>
      </c>
      <c r="G11" s="9">
        <v>96</v>
      </c>
      <c r="H11" s="9">
        <v>81</v>
      </c>
      <c r="I11" s="9">
        <f t="shared" si="1"/>
        <v>88.5</v>
      </c>
      <c r="J11" s="9">
        <v>1007.5</v>
      </c>
      <c r="K11" s="9">
        <v>992.9</v>
      </c>
      <c r="L11" s="9">
        <f t="shared" si="2"/>
        <v>1000.2</v>
      </c>
      <c r="M11" s="9" t="s">
        <v>42</v>
      </c>
      <c r="N11" s="9">
        <v>49.2</v>
      </c>
      <c r="O11" s="9">
        <v>60.5</v>
      </c>
      <c r="P11" s="9">
        <v>7.1</v>
      </c>
      <c r="Q11" s="9">
        <v>5.0999999999999996</v>
      </c>
      <c r="S11" s="4" t="s">
        <v>21</v>
      </c>
      <c r="T11" s="7"/>
      <c r="U11" s="7"/>
      <c r="V11" s="22">
        <v>0</v>
      </c>
    </row>
    <row r="12" spans="1:22">
      <c r="A12" s="4">
        <v>9</v>
      </c>
      <c r="B12" s="8"/>
      <c r="C12" s="9" t="s">
        <v>52</v>
      </c>
      <c r="D12" s="10">
        <v>8.6</v>
      </c>
      <c r="E12" s="34">
        <v>4.9000000000000004</v>
      </c>
      <c r="F12" s="12">
        <f t="shared" si="0"/>
        <v>6.75</v>
      </c>
      <c r="G12" s="9">
        <v>94</v>
      </c>
      <c r="H12" s="9">
        <v>70</v>
      </c>
      <c r="I12" s="9">
        <f t="shared" si="1"/>
        <v>82</v>
      </c>
      <c r="J12" s="9">
        <v>1018.6</v>
      </c>
      <c r="K12" s="9">
        <v>991.2</v>
      </c>
      <c r="L12" s="9">
        <f t="shared" si="2"/>
        <v>1004.9000000000001</v>
      </c>
      <c r="M12" s="9" t="s">
        <v>46</v>
      </c>
      <c r="N12" s="9">
        <v>44.6</v>
      </c>
      <c r="O12" s="9">
        <v>58.7</v>
      </c>
      <c r="P12" s="9">
        <v>1.8</v>
      </c>
      <c r="Q12" s="9">
        <v>1.5</v>
      </c>
      <c r="S12" s="4" t="s">
        <v>22</v>
      </c>
      <c r="T12" s="7"/>
      <c r="U12" s="7"/>
      <c r="V12" s="22">
        <v>4</v>
      </c>
    </row>
    <row r="13" spans="1:22">
      <c r="A13" s="4">
        <v>10</v>
      </c>
      <c r="B13" s="8"/>
      <c r="C13" s="9" t="s">
        <v>51</v>
      </c>
      <c r="D13" s="10">
        <v>6.8</v>
      </c>
      <c r="E13" s="34">
        <v>3.8</v>
      </c>
      <c r="F13" s="12">
        <f t="shared" si="0"/>
        <v>5.3</v>
      </c>
      <c r="G13" s="9">
        <v>89</v>
      </c>
      <c r="H13" s="9">
        <v>69</v>
      </c>
      <c r="I13" s="9">
        <f t="shared" si="1"/>
        <v>79</v>
      </c>
      <c r="J13" s="9">
        <v>1022.7</v>
      </c>
      <c r="K13" s="9">
        <v>1007.1</v>
      </c>
      <c r="L13" s="9">
        <f t="shared" si="2"/>
        <v>1014.9000000000001</v>
      </c>
      <c r="M13" s="9" t="s">
        <v>42</v>
      </c>
      <c r="N13" s="9">
        <v>42.8</v>
      </c>
      <c r="O13" s="9">
        <v>60.5</v>
      </c>
      <c r="P13" s="9">
        <v>0</v>
      </c>
      <c r="Q13" s="9">
        <v>0</v>
      </c>
      <c r="S13" s="4" t="s">
        <v>23</v>
      </c>
      <c r="T13" s="7"/>
      <c r="U13" s="7"/>
      <c r="V13" s="22">
        <v>0</v>
      </c>
    </row>
    <row r="14" spans="1:22">
      <c r="A14" s="4">
        <v>11</v>
      </c>
      <c r="B14" s="8"/>
      <c r="C14" s="9" t="s">
        <v>50</v>
      </c>
      <c r="D14" s="10">
        <v>7.2</v>
      </c>
      <c r="E14" s="34">
        <v>4.5999999999999996</v>
      </c>
      <c r="F14" s="12">
        <f t="shared" si="0"/>
        <v>5.9</v>
      </c>
      <c r="G14" s="9">
        <v>98</v>
      </c>
      <c r="H14" s="9">
        <v>80</v>
      </c>
      <c r="I14" s="9">
        <f t="shared" si="1"/>
        <v>89</v>
      </c>
      <c r="J14" s="9">
        <v>1007.5</v>
      </c>
      <c r="K14" s="9">
        <v>1001</v>
      </c>
      <c r="L14" s="9">
        <f t="shared" si="2"/>
        <v>1004.25</v>
      </c>
      <c r="M14" s="9" t="s">
        <v>43</v>
      </c>
      <c r="N14" s="9">
        <v>40.700000000000003</v>
      </c>
      <c r="O14" s="9">
        <v>48</v>
      </c>
      <c r="P14" s="9">
        <v>3.6</v>
      </c>
      <c r="Q14" s="9">
        <v>2.5</v>
      </c>
      <c r="S14" s="4" t="s">
        <v>24</v>
      </c>
      <c r="T14" s="7"/>
      <c r="U14" s="7"/>
      <c r="V14" s="22">
        <v>0</v>
      </c>
    </row>
    <row r="15" spans="1:22">
      <c r="A15" s="4">
        <v>12</v>
      </c>
      <c r="B15" s="8"/>
      <c r="C15" s="9" t="s">
        <v>53</v>
      </c>
      <c r="D15" s="10">
        <v>5.5</v>
      </c>
      <c r="E15" s="34">
        <v>3</v>
      </c>
      <c r="F15" s="12">
        <f t="shared" si="0"/>
        <v>4.25</v>
      </c>
      <c r="G15" s="9">
        <v>97</v>
      </c>
      <c r="H15" s="9">
        <v>81</v>
      </c>
      <c r="I15" s="9">
        <f t="shared" si="1"/>
        <v>89</v>
      </c>
      <c r="J15" s="9">
        <v>1001</v>
      </c>
      <c r="K15" s="9">
        <v>981</v>
      </c>
      <c r="L15" s="9">
        <f t="shared" si="2"/>
        <v>991</v>
      </c>
      <c r="M15" s="9" t="s">
        <v>54</v>
      </c>
      <c r="N15" s="9">
        <v>30.3</v>
      </c>
      <c r="O15" s="9">
        <v>40.4</v>
      </c>
      <c r="P15" s="9">
        <v>1.8</v>
      </c>
      <c r="Q15" s="9">
        <v>0.3</v>
      </c>
      <c r="S15" s="4" t="s">
        <v>25</v>
      </c>
      <c r="T15" s="7"/>
      <c r="U15" s="7"/>
      <c r="V15" s="22">
        <v>0</v>
      </c>
    </row>
    <row r="16" spans="1:22">
      <c r="A16" s="4">
        <v>13</v>
      </c>
      <c r="B16" s="8"/>
      <c r="C16" s="9" t="s">
        <v>55</v>
      </c>
      <c r="D16" s="10">
        <v>6.4</v>
      </c>
      <c r="E16" s="34">
        <v>2.7</v>
      </c>
      <c r="F16" s="12">
        <f t="shared" si="0"/>
        <v>4.5500000000000007</v>
      </c>
      <c r="G16" s="9">
        <v>98</v>
      </c>
      <c r="H16" s="9">
        <v>82</v>
      </c>
      <c r="I16" s="9">
        <f t="shared" si="1"/>
        <v>90</v>
      </c>
      <c r="J16" s="9">
        <v>981.4</v>
      </c>
      <c r="K16" s="9">
        <v>973.3</v>
      </c>
      <c r="L16" s="9">
        <f t="shared" si="2"/>
        <v>977.34999999999991</v>
      </c>
      <c r="M16" s="9" t="s">
        <v>54</v>
      </c>
      <c r="N16" s="9">
        <v>32.299999999999997</v>
      </c>
      <c r="O16" s="9">
        <v>48</v>
      </c>
      <c r="P16" s="9">
        <v>3.6</v>
      </c>
      <c r="Q16" s="9">
        <v>3.3</v>
      </c>
      <c r="S16" s="5" t="s">
        <v>26</v>
      </c>
      <c r="T16" s="7"/>
      <c r="U16" s="7"/>
      <c r="V16" s="22">
        <v>1</v>
      </c>
    </row>
    <row r="17" spans="1:22">
      <c r="A17" s="4">
        <v>14</v>
      </c>
      <c r="B17" s="8"/>
      <c r="C17" s="9" t="s">
        <v>56</v>
      </c>
      <c r="D17" s="10">
        <v>7.3</v>
      </c>
      <c r="E17" s="34">
        <v>3.8</v>
      </c>
      <c r="F17" s="12">
        <f t="shared" si="0"/>
        <v>5.55</v>
      </c>
      <c r="G17" s="9">
        <v>95</v>
      </c>
      <c r="H17" s="9">
        <v>75</v>
      </c>
      <c r="I17" s="9">
        <f t="shared" si="1"/>
        <v>85</v>
      </c>
      <c r="J17" s="9">
        <v>994.9</v>
      </c>
      <c r="K17" s="9">
        <v>978.7</v>
      </c>
      <c r="L17" s="9">
        <f t="shared" si="2"/>
        <v>986.8</v>
      </c>
      <c r="M17" s="9" t="s">
        <v>42</v>
      </c>
      <c r="N17" s="9">
        <v>37.5</v>
      </c>
      <c r="O17" s="9">
        <v>48</v>
      </c>
      <c r="P17" s="9">
        <v>7.1</v>
      </c>
      <c r="Q17" s="9">
        <v>6.1</v>
      </c>
      <c r="S17" s="5" t="s">
        <v>27</v>
      </c>
      <c r="T17" s="7"/>
      <c r="U17" s="7"/>
      <c r="V17" s="22">
        <v>1</v>
      </c>
    </row>
    <row r="18" spans="1:22">
      <c r="A18" s="4">
        <v>15</v>
      </c>
      <c r="B18" s="8"/>
      <c r="C18" s="9" t="s">
        <v>57</v>
      </c>
      <c r="D18" s="10">
        <v>8.6999999999999993</v>
      </c>
      <c r="E18" s="34">
        <v>4.0999999999999996</v>
      </c>
      <c r="F18" s="12">
        <f t="shared" si="0"/>
        <v>6.3999999999999995</v>
      </c>
      <c r="G18" s="9">
        <v>92</v>
      </c>
      <c r="H18" s="9">
        <v>73</v>
      </c>
      <c r="I18" s="9">
        <f t="shared" si="1"/>
        <v>82.5</v>
      </c>
      <c r="J18" s="9">
        <v>1003.7</v>
      </c>
      <c r="K18" s="9">
        <v>985.8</v>
      </c>
      <c r="L18" s="9">
        <f t="shared" si="2"/>
        <v>994.75</v>
      </c>
      <c r="M18" s="9" t="s">
        <v>42</v>
      </c>
      <c r="N18" s="9">
        <v>45.7</v>
      </c>
      <c r="O18" s="9">
        <v>58.7</v>
      </c>
      <c r="P18" s="9">
        <v>0</v>
      </c>
      <c r="Q18" s="9">
        <v>0</v>
      </c>
      <c r="S18" s="5" t="s">
        <v>28</v>
      </c>
      <c r="T18" s="7"/>
      <c r="U18" s="7"/>
      <c r="V18" s="22">
        <v>0</v>
      </c>
    </row>
    <row r="19" spans="1:22">
      <c r="A19" s="4">
        <v>16</v>
      </c>
      <c r="B19" s="8"/>
      <c r="C19" s="9" t="s">
        <v>58</v>
      </c>
      <c r="D19" s="10">
        <v>8.3000000000000007</v>
      </c>
      <c r="E19" s="34">
        <v>4.5999999999999996</v>
      </c>
      <c r="F19" s="12">
        <f t="shared" si="0"/>
        <v>6.45</v>
      </c>
      <c r="G19" s="9">
        <v>98</v>
      </c>
      <c r="H19" s="9">
        <v>85</v>
      </c>
      <c r="I19" s="9">
        <f t="shared" si="1"/>
        <v>91.5</v>
      </c>
      <c r="J19" s="9">
        <v>1004.4</v>
      </c>
      <c r="K19" s="9">
        <v>1000.6</v>
      </c>
      <c r="L19" s="9">
        <f t="shared" si="2"/>
        <v>1002.5</v>
      </c>
      <c r="M19" s="9" t="s">
        <v>43</v>
      </c>
      <c r="N19" s="9">
        <v>23</v>
      </c>
      <c r="O19" s="9">
        <v>27.7</v>
      </c>
      <c r="P19" s="9">
        <v>1.8</v>
      </c>
      <c r="Q19" s="9">
        <v>1.5</v>
      </c>
      <c r="S19" s="5" t="s">
        <v>30</v>
      </c>
      <c r="T19" s="7"/>
      <c r="U19" s="7"/>
      <c r="V19" s="22">
        <v>0</v>
      </c>
    </row>
    <row r="20" spans="1:22">
      <c r="A20" s="4">
        <v>17</v>
      </c>
      <c r="B20" s="8"/>
      <c r="C20" s="9" t="s">
        <v>60</v>
      </c>
      <c r="D20" s="10">
        <v>13.4</v>
      </c>
      <c r="E20" s="34">
        <v>6</v>
      </c>
      <c r="F20" s="12">
        <f t="shared" si="0"/>
        <v>9.6999999999999993</v>
      </c>
      <c r="G20" s="9">
        <v>99</v>
      </c>
      <c r="H20" s="9">
        <v>78</v>
      </c>
      <c r="I20" s="9">
        <f t="shared" si="1"/>
        <v>88.5</v>
      </c>
      <c r="J20" s="9">
        <v>1005.1</v>
      </c>
      <c r="K20" s="9">
        <v>997.3</v>
      </c>
      <c r="L20" s="9">
        <f t="shared" si="2"/>
        <v>1001.2</v>
      </c>
      <c r="M20" s="9" t="s">
        <v>43</v>
      </c>
      <c r="N20" s="9">
        <v>29.9</v>
      </c>
      <c r="O20" s="9">
        <v>38.5</v>
      </c>
      <c r="P20" s="9">
        <v>3.6</v>
      </c>
      <c r="Q20" s="9">
        <v>3.3</v>
      </c>
      <c r="S20" s="5" t="s">
        <v>29</v>
      </c>
      <c r="T20" s="7"/>
      <c r="U20" s="7"/>
      <c r="V20" s="22">
        <v>3</v>
      </c>
    </row>
    <row r="21" spans="1:22">
      <c r="A21" s="4">
        <v>18</v>
      </c>
      <c r="B21" s="8"/>
      <c r="C21" s="9" t="s">
        <v>61</v>
      </c>
      <c r="D21" s="10">
        <v>8.1999999999999993</v>
      </c>
      <c r="E21" s="34">
        <v>5</v>
      </c>
      <c r="F21" s="12">
        <f t="shared" si="0"/>
        <v>6.6</v>
      </c>
      <c r="G21" s="9">
        <v>96</v>
      </c>
      <c r="H21" s="9">
        <v>88</v>
      </c>
      <c r="I21" s="9">
        <f t="shared" si="1"/>
        <v>92</v>
      </c>
      <c r="J21" s="9">
        <v>1015.9</v>
      </c>
      <c r="K21" s="9">
        <v>1004.7</v>
      </c>
      <c r="L21" s="9">
        <f t="shared" si="2"/>
        <v>1010.3</v>
      </c>
      <c r="M21" s="9" t="s">
        <v>43</v>
      </c>
      <c r="N21" s="9">
        <v>20.6</v>
      </c>
      <c r="O21" s="9">
        <v>29.5</v>
      </c>
      <c r="P21" s="9">
        <v>1.8</v>
      </c>
      <c r="Q21" s="9">
        <v>0.5</v>
      </c>
      <c r="S21" s="23"/>
      <c r="T21" s="24"/>
      <c r="U21" s="24"/>
      <c r="V21" s="25"/>
    </row>
    <row r="22" spans="1:22">
      <c r="A22" s="4">
        <v>19</v>
      </c>
      <c r="B22" s="8"/>
      <c r="C22" s="9" t="s">
        <v>59</v>
      </c>
      <c r="D22" s="10">
        <v>12.7</v>
      </c>
      <c r="E22" s="34">
        <v>5.7</v>
      </c>
      <c r="F22" s="12">
        <f t="shared" si="0"/>
        <v>9.1999999999999993</v>
      </c>
      <c r="G22" s="9">
        <v>94</v>
      </c>
      <c r="H22" s="9">
        <v>82</v>
      </c>
      <c r="I22" s="9">
        <f t="shared" si="1"/>
        <v>88</v>
      </c>
      <c r="J22" s="9">
        <v>1012.2</v>
      </c>
      <c r="K22" s="9">
        <v>997.6</v>
      </c>
      <c r="L22" s="9">
        <f t="shared" si="2"/>
        <v>1004.9000000000001</v>
      </c>
      <c r="M22" s="9" t="s">
        <v>54</v>
      </c>
      <c r="N22" s="9">
        <v>28.8</v>
      </c>
      <c r="O22" s="9">
        <v>34.9</v>
      </c>
      <c r="P22" s="9">
        <v>1.8</v>
      </c>
      <c r="Q22" s="9">
        <v>0.5</v>
      </c>
      <c r="S22" s="31">
        <v>43800</v>
      </c>
      <c r="T22" s="14"/>
      <c r="U22" s="14" t="s">
        <v>32</v>
      </c>
      <c r="V22" s="29" t="s">
        <v>33</v>
      </c>
    </row>
    <row r="23" spans="1:22">
      <c r="A23" s="4">
        <v>20</v>
      </c>
      <c r="B23" s="8"/>
      <c r="C23" s="9" t="s">
        <v>62</v>
      </c>
      <c r="D23" s="10">
        <v>12</v>
      </c>
      <c r="E23" s="34">
        <v>8.6</v>
      </c>
      <c r="F23" s="12">
        <f t="shared" si="0"/>
        <v>10.3</v>
      </c>
      <c r="G23" s="9">
        <v>89</v>
      </c>
      <c r="H23" s="9">
        <v>73</v>
      </c>
      <c r="I23" s="9">
        <f t="shared" si="1"/>
        <v>81</v>
      </c>
      <c r="J23" s="9">
        <v>997.6</v>
      </c>
      <c r="K23" s="9">
        <v>980.7</v>
      </c>
      <c r="L23" s="9">
        <f t="shared" si="2"/>
        <v>989.15000000000009</v>
      </c>
      <c r="M23" s="9" t="s">
        <v>54</v>
      </c>
      <c r="N23" s="9">
        <v>34.9</v>
      </c>
      <c r="O23" s="9">
        <v>42.2</v>
      </c>
      <c r="P23" s="9">
        <v>0.2</v>
      </c>
      <c r="Q23" s="9">
        <v>0.1</v>
      </c>
      <c r="S23" s="28">
        <v>43800</v>
      </c>
      <c r="T23" s="27"/>
      <c r="U23" s="30">
        <v>0</v>
      </c>
      <c r="V23" s="30">
        <v>0</v>
      </c>
    </row>
    <row r="24" spans="1:22">
      <c r="A24" s="4">
        <v>21</v>
      </c>
      <c r="B24" s="8"/>
      <c r="C24" s="9" t="s">
        <v>63</v>
      </c>
      <c r="D24" s="10">
        <v>8.8000000000000007</v>
      </c>
      <c r="E24" s="34">
        <v>5.9</v>
      </c>
      <c r="F24" s="12">
        <f t="shared" si="0"/>
        <v>7.3500000000000005</v>
      </c>
      <c r="G24" s="9">
        <v>93</v>
      </c>
      <c r="H24" s="9">
        <v>82</v>
      </c>
      <c r="I24" s="9">
        <f t="shared" si="1"/>
        <v>87.5</v>
      </c>
      <c r="J24" s="9">
        <v>989.2</v>
      </c>
      <c r="K24" s="9">
        <v>981.4</v>
      </c>
      <c r="L24" s="9">
        <f t="shared" si="2"/>
        <v>985.3</v>
      </c>
      <c r="M24" s="9" t="s">
        <v>54</v>
      </c>
      <c r="N24" s="9">
        <v>24.8</v>
      </c>
      <c r="O24" s="9">
        <v>33.200000000000003</v>
      </c>
      <c r="P24" s="9">
        <v>0.2</v>
      </c>
      <c r="Q24" s="9">
        <v>0.1</v>
      </c>
      <c r="S24" s="28">
        <v>43801</v>
      </c>
      <c r="T24" s="27"/>
      <c r="U24" s="30">
        <v>0</v>
      </c>
      <c r="V24" s="30">
        <v>0</v>
      </c>
    </row>
    <row r="25" spans="1:22">
      <c r="A25" s="4">
        <v>22</v>
      </c>
      <c r="B25" s="8"/>
      <c r="C25" s="9" t="s">
        <v>64</v>
      </c>
      <c r="D25" s="10">
        <v>8.4</v>
      </c>
      <c r="E25" s="34">
        <v>5.9</v>
      </c>
      <c r="F25" s="12">
        <f t="shared" si="0"/>
        <v>7.15</v>
      </c>
      <c r="G25" s="9">
        <v>98</v>
      </c>
      <c r="H25" s="9">
        <v>84</v>
      </c>
      <c r="I25" s="9">
        <f t="shared" si="1"/>
        <v>91</v>
      </c>
      <c r="J25" s="9">
        <v>991.9</v>
      </c>
      <c r="K25" s="9">
        <v>979.9</v>
      </c>
      <c r="L25" s="9">
        <f t="shared" si="2"/>
        <v>985.9</v>
      </c>
      <c r="M25" s="9" t="s">
        <v>54</v>
      </c>
      <c r="N25" s="9">
        <v>33.5</v>
      </c>
      <c r="O25" s="9">
        <v>42.2</v>
      </c>
      <c r="P25" s="9">
        <v>3.6</v>
      </c>
      <c r="Q25" s="9">
        <v>3.8</v>
      </c>
      <c r="S25" s="28">
        <v>43802</v>
      </c>
      <c r="T25" s="27"/>
      <c r="U25" s="30">
        <v>0</v>
      </c>
      <c r="V25" s="30">
        <v>0</v>
      </c>
    </row>
    <row r="26" spans="1:22">
      <c r="A26" s="4">
        <v>23</v>
      </c>
      <c r="B26" s="8"/>
      <c r="C26" s="9" t="s">
        <v>65</v>
      </c>
      <c r="D26" s="10">
        <v>8.9</v>
      </c>
      <c r="E26" s="34">
        <v>6.9</v>
      </c>
      <c r="F26" s="12">
        <f t="shared" si="0"/>
        <v>7.9</v>
      </c>
      <c r="G26" s="9">
        <v>94</v>
      </c>
      <c r="H26" s="9">
        <v>85</v>
      </c>
      <c r="I26" s="9">
        <f t="shared" si="1"/>
        <v>89.5</v>
      </c>
      <c r="J26" s="9">
        <v>1010.8</v>
      </c>
      <c r="K26" s="9">
        <v>991.5</v>
      </c>
      <c r="L26" s="9">
        <f t="shared" si="2"/>
        <v>1001.15</v>
      </c>
      <c r="M26" s="9" t="s">
        <v>42</v>
      </c>
      <c r="N26" s="9">
        <v>21.9</v>
      </c>
      <c r="O26" s="9">
        <v>27.7</v>
      </c>
      <c r="P26" s="9">
        <v>0.2</v>
      </c>
      <c r="Q26" s="9">
        <v>0.1</v>
      </c>
      <c r="S26" s="28">
        <v>43803</v>
      </c>
      <c r="T26" s="27"/>
      <c r="U26" s="30">
        <v>0</v>
      </c>
      <c r="V26" s="30">
        <v>0</v>
      </c>
    </row>
    <row r="27" spans="1:22">
      <c r="A27" s="4">
        <v>24</v>
      </c>
      <c r="B27" s="8"/>
      <c r="C27" s="9" t="s">
        <v>66</v>
      </c>
      <c r="D27" s="10">
        <v>8.9</v>
      </c>
      <c r="E27" s="34">
        <v>5.9</v>
      </c>
      <c r="F27" s="12">
        <f t="shared" si="0"/>
        <v>7.4</v>
      </c>
      <c r="G27" s="9">
        <v>98</v>
      </c>
      <c r="H27" s="9">
        <v>87</v>
      </c>
      <c r="I27" s="9">
        <f t="shared" si="1"/>
        <v>92.5</v>
      </c>
      <c r="J27" s="9">
        <v>1011.2</v>
      </c>
      <c r="K27" s="9">
        <v>1002.4</v>
      </c>
      <c r="L27" s="9">
        <f t="shared" si="2"/>
        <v>1006.8</v>
      </c>
      <c r="M27" s="9" t="s">
        <v>42</v>
      </c>
      <c r="N27" s="9">
        <v>26.7</v>
      </c>
      <c r="O27" s="9">
        <v>34.9</v>
      </c>
      <c r="P27" s="9">
        <v>8.4</v>
      </c>
      <c r="Q27" s="9">
        <v>10.9</v>
      </c>
      <c r="S27" s="28">
        <v>43804</v>
      </c>
      <c r="T27" s="27"/>
      <c r="U27" s="30">
        <v>0</v>
      </c>
      <c r="V27" s="30">
        <v>0</v>
      </c>
    </row>
    <row r="28" spans="1:22">
      <c r="A28" s="4">
        <v>25</v>
      </c>
      <c r="B28" s="8"/>
      <c r="C28" s="9" t="s">
        <v>67</v>
      </c>
      <c r="D28" s="10">
        <v>8.1999999999999993</v>
      </c>
      <c r="E28" s="34">
        <v>4.3</v>
      </c>
      <c r="F28" s="12">
        <f t="shared" si="0"/>
        <v>6.25</v>
      </c>
      <c r="G28" s="9">
        <v>98</v>
      </c>
      <c r="H28" s="9">
        <v>88</v>
      </c>
      <c r="I28" s="9">
        <f t="shared" si="1"/>
        <v>93</v>
      </c>
      <c r="J28" s="9">
        <v>1025.0999999999999</v>
      </c>
      <c r="K28" s="9">
        <v>1008.5</v>
      </c>
      <c r="L28" s="9">
        <f t="shared" si="2"/>
        <v>1016.8</v>
      </c>
      <c r="M28" s="9" t="s">
        <v>39</v>
      </c>
      <c r="N28" s="9">
        <v>19.8</v>
      </c>
      <c r="O28" s="9">
        <v>25.6</v>
      </c>
      <c r="P28" s="9">
        <v>9.6999999999999993</v>
      </c>
      <c r="Q28" s="9">
        <v>5.3</v>
      </c>
      <c r="S28" s="28">
        <v>43805</v>
      </c>
      <c r="T28" s="27"/>
      <c r="U28" s="30">
        <v>0</v>
      </c>
      <c r="V28" s="30">
        <v>0</v>
      </c>
    </row>
    <row r="29" spans="1:22">
      <c r="A29" s="4">
        <v>26</v>
      </c>
      <c r="B29" s="8"/>
      <c r="C29" s="9" t="s">
        <v>68</v>
      </c>
      <c r="D29" s="10">
        <v>6.5</v>
      </c>
      <c r="E29" s="34">
        <v>4.5</v>
      </c>
      <c r="F29" s="12">
        <f t="shared" si="0"/>
        <v>5.5</v>
      </c>
      <c r="G29" s="9">
        <v>98</v>
      </c>
      <c r="H29" s="9">
        <v>88</v>
      </c>
      <c r="I29" s="9">
        <f t="shared" si="1"/>
        <v>93</v>
      </c>
      <c r="J29" s="9">
        <v>1025.0999999999999</v>
      </c>
      <c r="K29" s="9">
        <v>1019.3</v>
      </c>
      <c r="L29" s="9">
        <f t="shared" si="2"/>
        <v>1022.1999999999999</v>
      </c>
      <c r="M29" s="9" t="s">
        <v>69</v>
      </c>
      <c r="N29" s="9">
        <v>17.7</v>
      </c>
      <c r="O29" s="9">
        <v>20.100000000000001</v>
      </c>
      <c r="P29" s="9">
        <v>0</v>
      </c>
      <c r="Q29" s="9">
        <v>0</v>
      </c>
      <c r="S29" s="28">
        <v>43806</v>
      </c>
      <c r="T29" s="27"/>
      <c r="U29" s="30">
        <v>0</v>
      </c>
      <c r="V29" s="30">
        <v>0</v>
      </c>
    </row>
    <row r="30" spans="1:22">
      <c r="A30" s="4">
        <v>27</v>
      </c>
      <c r="B30" s="8"/>
      <c r="C30" s="9" t="s">
        <v>70</v>
      </c>
      <c r="D30" s="10">
        <v>6.8</v>
      </c>
      <c r="E30" s="34">
        <v>0.2</v>
      </c>
      <c r="F30" s="12">
        <f t="shared" si="0"/>
        <v>3.5</v>
      </c>
      <c r="G30" s="9">
        <v>96</v>
      </c>
      <c r="H30" s="9">
        <v>75</v>
      </c>
      <c r="I30" s="9">
        <f t="shared" si="1"/>
        <v>85.5</v>
      </c>
      <c r="J30" s="9">
        <v>1038.3</v>
      </c>
      <c r="K30" s="9">
        <v>1019.6</v>
      </c>
      <c r="L30" s="9">
        <f t="shared" si="2"/>
        <v>1028.95</v>
      </c>
      <c r="M30" s="9" t="s">
        <v>71</v>
      </c>
      <c r="N30" s="9">
        <v>18</v>
      </c>
      <c r="O30" s="9">
        <v>23.8</v>
      </c>
      <c r="P30" s="9">
        <v>0</v>
      </c>
      <c r="Q30" s="9">
        <v>0</v>
      </c>
      <c r="S30" s="28">
        <v>43807</v>
      </c>
      <c r="T30" s="27"/>
      <c r="U30" s="30">
        <v>0</v>
      </c>
      <c r="V30" s="30">
        <v>0</v>
      </c>
    </row>
    <row r="31" spans="1:22">
      <c r="A31" s="4">
        <v>28</v>
      </c>
      <c r="B31" s="8"/>
      <c r="C31" s="9" t="s">
        <v>72</v>
      </c>
      <c r="D31" s="10">
        <v>1.3</v>
      </c>
      <c r="E31" s="34">
        <v>-0.9</v>
      </c>
      <c r="F31" s="12">
        <f t="shared" si="0"/>
        <v>0.2</v>
      </c>
      <c r="G31" s="9">
        <v>97</v>
      </c>
      <c r="H31" s="9">
        <v>91</v>
      </c>
      <c r="I31" s="9">
        <f t="shared" si="1"/>
        <v>94</v>
      </c>
      <c r="J31" s="9">
        <v>1040.5999999999999</v>
      </c>
      <c r="K31" s="9">
        <v>1037.5999999999999</v>
      </c>
      <c r="L31" s="9">
        <f t="shared" si="2"/>
        <v>1039.0999999999999</v>
      </c>
      <c r="M31" s="9" t="s">
        <v>69</v>
      </c>
      <c r="N31" s="9">
        <v>16.600000000000001</v>
      </c>
      <c r="O31" s="9">
        <v>20.100000000000001</v>
      </c>
      <c r="P31" s="9">
        <v>0</v>
      </c>
      <c r="Q31" s="9">
        <v>0</v>
      </c>
      <c r="S31" s="28">
        <v>43808</v>
      </c>
      <c r="T31" s="27"/>
      <c r="U31" s="30">
        <v>0</v>
      </c>
      <c r="V31" s="30">
        <v>0</v>
      </c>
    </row>
    <row r="32" spans="1:22">
      <c r="A32" s="4">
        <v>29</v>
      </c>
      <c r="B32" s="8"/>
      <c r="C32" s="9" t="s">
        <v>73</v>
      </c>
      <c r="D32" s="10">
        <v>3.4</v>
      </c>
      <c r="E32" s="34">
        <v>-0.8</v>
      </c>
      <c r="F32" s="12">
        <f t="shared" si="0"/>
        <v>1.2999999999999998</v>
      </c>
      <c r="G32" s="9">
        <v>95</v>
      </c>
      <c r="H32" s="9">
        <v>76</v>
      </c>
      <c r="I32" s="9">
        <f t="shared" si="1"/>
        <v>85.5</v>
      </c>
      <c r="J32" s="9">
        <v>1038.3</v>
      </c>
      <c r="K32" s="9">
        <v>1031.5</v>
      </c>
      <c r="L32" s="9">
        <f t="shared" si="2"/>
        <v>1034.9000000000001</v>
      </c>
      <c r="M32" s="9" t="s">
        <v>54</v>
      </c>
      <c r="N32" s="9">
        <v>19.8</v>
      </c>
      <c r="O32" s="9">
        <v>23.8</v>
      </c>
      <c r="P32" s="9">
        <v>0</v>
      </c>
      <c r="Q32" s="9">
        <v>0</v>
      </c>
      <c r="S32" s="28">
        <v>43809</v>
      </c>
      <c r="T32" s="7"/>
      <c r="U32" s="30">
        <v>0</v>
      </c>
      <c r="V32" s="30">
        <v>0</v>
      </c>
    </row>
    <row r="33" spans="1:22">
      <c r="A33" s="4">
        <v>30</v>
      </c>
      <c r="B33" s="8"/>
      <c r="C33" s="9" t="s">
        <v>74</v>
      </c>
      <c r="D33" s="10">
        <v>7.3</v>
      </c>
      <c r="E33" s="34">
        <v>3.3</v>
      </c>
      <c r="F33" s="12">
        <f t="shared" si="0"/>
        <v>5.3</v>
      </c>
      <c r="G33" s="9">
        <v>94</v>
      </c>
      <c r="H33" s="9">
        <v>66</v>
      </c>
      <c r="I33" s="9">
        <f t="shared" si="1"/>
        <v>80</v>
      </c>
      <c r="J33" s="9">
        <v>1032.2</v>
      </c>
      <c r="K33" s="9">
        <v>1024.7</v>
      </c>
      <c r="L33" s="9">
        <f t="shared" si="2"/>
        <v>1028.45</v>
      </c>
      <c r="M33" s="9" t="s">
        <v>43</v>
      </c>
      <c r="N33" s="9">
        <v>27</v>
      </c>
      <c r="O33" s="9">
        <v>34.9</v>
      </c>
      <c r="P33" s="9">
        <v>0</v>
      </c>
      <c r="Q33" s="9">
        <v>0</v>
      </c>
      <c r="S33" s="28">
        <v>43810</v>
      </c>
      <c r="T33" s="7"/>
      <c r="U33" s="30">
        <v>0</v>
      </c>
      <c r="V33" s="30">
        <v>0</v>
      </c>
    </row>
    <row r="34" spans="1:22" ht="15.75" thickBot="1">
      <c r="A34" s="4">
        <v>31</v>
      </c>
      <c r="B34" s="8"/>
      <c r="C34" s="9" t="s">
        <v>75</v>
      </c>
      <c r="D34" s="10">
        <v>8.9</v>
      </c>
      <c r="E34" s="34">
        <v>0.3</v>
      </c>
      <c r="F34" s="12">
        <f t="shared" si="0"/>
        <v>4.6000000000000005</v>
      </c>
      <c r="G34" s="9">
        <v>99</v>
      </c>
      <c r="H34" s="9">
        <v>84</v>
      </c>
      <c r="I34" s="9">
        <f t="shared" si="1"/>
        <v>91.5</v>
      </c>
      <c r="J34" s="9">
        <v>1035.5999999999999</v>
      </c>
      <c r="K34" s="9">
        <v>1026.4000000000001</v>
      </c>
      <c r="L34" s="9">
        <f t="shared" si="2"/>
        <v>1031</v>
      </c>
      <c r="M34" s="9" t="s">
        <v>46</v>
      </c>
      <c r="N34" s="9">
        <v>15.1</v>
      </c>
      <c r="O34" s="9">
        <v>20.100000000000001</v>
      </c>
      <c r="P34" s="9">
        <v>0</v>
      </c>
      <c r="Q34" s="9">
        <v>0</v>
      </c>
      <c r="S34" s="28">
        <v>43811</v>
      </c>
      <c r="T34" s="7"/>
      <c r="U34" s="30">
        <v>0</v>
      </c>
      <c r="V34" s="30">
        <v>0</v>
      </c>
    </row>
    <row r="35" spans="1:22" ht="15.75" thickBot="1">
      <c r="A35" s="16" t="s">
        <v>9</v>
      </c>
      <c r="B35" s="17"/>
      <c r="C35" s="36" t="s">
        <v>76</v>
      </c>
      <c r="D35" s="18">
        <f t="shared" ref="D35:L35" si="3">AVERAGE(D4:D34)</f>
        <v>7.861290322580647</v>
      </c>
      <c r="E35" s="35">
        <f t="shared" si="3"/>
        <v>3.7483870967741941</v>
      </c>
      <c r="F35" s="19">
        <f t="shared" si="3"/>
        <v>5.8048387096774201</v>
      </c>
      <c r="G35" s="20">
        <f t="shared" si="3"/>
        <v>96.193548387096769</v>
      </c>
      <c r="H35" s="20">
        <f t="shared" si="3"/>
        <v>81.903225806451616</v>
      </c>
      <c r="I35" s="20">
        <f t="shared" si="3"/>
        <v>89.048387096774192</v>
      </c>
      <c r="J35" s="20">
        <f t="shared" si="3"/>
        <v>1014.7483870967741</v>
      </c>
      <c r="K35" s="20">
        <f t="shared" si="3"/>
        <v>1003.6967741935484</v>
      </c>
      <c r="L35" s="20">
        <f t="shared" si="3"/>
        <v>1009.2225806451614</v>
      </c>
      <c r="M35" s="20" t="s">
        <v>43</v>
      </c>
      <c r="N35" s="20">
        <f>AVERAGE(N4:N34)</f>
        <v>27.190322580645155</v>
      </c>
      <c r="O35" s="20">
        <f>MAX(O4:O34)</f>
        <v>60.5</v>
      </c>
      <c r="P35" s="20">
        <f>MAX(P4:P34)</f>
        <v>9.6999999999999993</v>
      </c>
      <c r="Q35" s="21">
        <f>SUM(Q4:Q34)</f>
        <v>52.099999999999994</v>
      </c>
      <c r="R35" s="1"/>
      <c r="S35" s="28">
        <v>43812</v>
      </c>
      <c r="T35" s="7"/>
      <c r="U35" s="30">
        <v>0</v>
      </c>
      <c r="V35" s="30">
        <v>0</v>
      </c>
    </row>
    <row r="36" spans="1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8">
        <v>43813</v>
      </c>
      <c r="T36" s="7"/>
      <c r="U36" s="30">
        <v>0</v>
      </c>
      <c r="V36" s="30">
        <v>0</v>
      </c>
    </row>
    <row r="37" spans="1:22">
      <c r="R37" s="1"/>
      <c r="S37" s="28">
        <v>43814</v>
      </c>
      <c r="T37" s="7"/>
      <c r="U37" s="30">
        <v>0</v>
      </c>
      <c r="V37" s="30">
        <v>0</v>
      </c>
    </row>
    <row r="38" spans="1:22">
      <c r="S38" s="28">
        <v>43815</v>
      </c>
      <c r="T38" s="7"/>
      <c r="U38" s="30">
        <v>0</v>
      </c>
      <c r="V38" s="30">
        <v>0</v>
      </c>
    </row>
    <row r="39" spans="1:22">
      <c r="S39" s="28">
        <v>43816</v>
      </c>
      <c r="T39" s="7"/>
      <c r="U39" s="30">
        <v>0</v>
      </c>
      <c r="V39" s="30">
        <v>0</v>
      </c>
    </row>
    <row r="40" spans="1:22">
      <c r="S40" s="28">
        <v>43817</v>
      </c>
      <c r="T40" s="7"/>
      <c r="U40" s="30">
        <v>0</v>
      </c>
      <c r="V40" s="30">
        <v>0</v>
      </c>
    </row>
    <row r="41" spans="1:22">
      <c r="S41" s="28">
        <v>43818</v>
      </c>
      <c r="T41" s="7"/>
      <c r="U41" s="33">
        <v>0</v>
      </c>
      <c r="V41" s="33">
        <v>0</v>
      </c>
    </row>
    <row r="42" spans="1:22">
      <c r="S42" s="28">
        <v>43819</v>
      </c>
      <c r="T42" s="7"/>
      <c r="U42" s="33">
        <v>0</v>
      </c>
      <c r="V42" s="33">
        <v>0</v>
      </c>
    </row>
    <row r="43" spans="1:22">
      <c r="S43" s="28">
        <v>43820</v>
      </c>
      <c r="T43" s="7"/>
      <c r="U43" s="33">
        <v>0</v>
      </c>
      <c r="V43" s="33">
        <v>0</v>
      </c>
    </row>
    <row r="44" spans="1:22">
      <c r="S44" s="28">
        <v>43821</v>
      </c>
      <c r="T44" s="7"/>
      <c r="U44" s="33">
        <v>0</v>
      </c>
      <c r="V44" s="33">
        <v>0</v>
      </c>
    </row>
    <row r="45" spans="1:22">
      <c r="S45" s="28">
        <v>43822</v>
      </c>
      <c r="T45" s="7"/>
      <c r="U45" s="33">
        <v>0</v>
      </c>
      <c r="V45" s="33">
        <v>0</v>
      </c>
    </row>
    <row r="46" spans="1:22">
      <c r="S46" s="28">
        <v>43823</v>
      </c>
      <c r="T46" s="7"/>
      <c r="U46" s="33">
        <v>0</v>
      </c>
      <c r="V46" s="33">
        <v>0</v>
      </c>
    </row>
    <row r="47" spans="1:22">
      <c r="S47" s="28">
        <v>43824</v>
      </c>
      <c r="T47" s="7"/>
      <c r="U47" s="33">
        <v>0</v>
      </c>
      <c r="V47" s="33">
        <v>0</v>
      </c>
    </row>
    <row r="48" spans="1:22">
      <c r="S48" s="28">
        <v>43825</v>
      </c>
      <c r="T48" s="7"/>
      <c r="U48" s="33">
        <v>0</v>
      </c>
      <c r="V48" s="33">
        <v>0</v>
      </c>
    </row>
    <row r="49" spans="19:22">
      <c r="S49" s="28">
        <v>43826</v>
      </c>
      <c r="T49" s="7"/>
      <c r="U49" s="33">
        <v>0</v>
      </c>
      <c r="V49" s="33">
        <v>0</v>
      </c>
    </row>
    <row r="50" spans="19:22">
      <c r="S50" s="28">
        <v>43827</v>
      </c>
      <c r="T50" s="7"/>
      <c r="U50" s="33">
        <v>0</v>
      </c>
      <c r="V50" s="33">
        <v>0</v>
      </c>
    </row>
    <row r="51" spans="19:22">
      <c r="S51" s="28">
        <v>43828</v>
      </c>
      <c r="T51" s="7"/>
      <c r="U51" s="33">
        <v>0</v>
      </c>
      <c r="V51" s="33">
        <v>0</v>
      </c>
    </row>
    <row r="52" spans="19:22">
      <c r="S52" s="28">
        <v>43829</v>
      </c>
      <c r="T52" s="7"/>
      <c r="U52" s="33">
        <v>0</v>
      </c>
      <c r="V52" s="33">
        <v>0</v>
      </c>
    </row>
    <row r="53" spans="19:22">
      <c r="S53" s="28">
        <v>43830</v>
      </c>
      <c r="T53" s="7"/>
      <c r="U53" s="33">
        <v>0</v>
      </c>
      <c r="V53" s="33">
        <v>0</v>
      </c>
    </row>
    <row r="54" spans="19:22">
      <c r="S54" s="5" t="s">
        <v>31</v>
      </c>
      <c r="T54" s="7"/>
      <c r="U54" s="11">
        <f>SUM(U23:U53)</f>
        <v>0</v>
      </c>
      <c r="V54" s="11">
        <f>SUM(V23:V53)</f>
        <v>0</v>
      </c>
    </row>
    <row r="55" spans="19:22">
      <c r="S55" s="26"/>
    </row>
    <row r="56" spans="19:22">
      <c r="S56" s="26"/>
    </row>
    <row r="57" spans="19:22">
      <c r="S57" s="26"/>
    </row>
    <row r="58" spans="19:22">
      <c r="S58" s="26"/>
    </row>
    <row r="59" spans="19:22">
      <c r="S59" s="26"/>
    </row>
    <row r="60" spans="19:22">
      <c r="S60" s="26"/>
    </row>
    <row r="61" spans="19:22">
      <c r="S61" s="26"/>
    </row>
    <row r="62" spans="19:22">
      <c r="S62" s="26"/>
    </row>
    <row r="63" spans="19:22">
      <c r="S63" s="26"/>
    </row>
    <row r="64" spans="19:22">
      <c r="S64" s="26"/>
    </row>
    <row r="65" spans="19:19">
      <c r="S65" s="26"/>
    </row>
    <row r="66" spans="19:19">
      <c r="S66" s="26"/>
    </row>
    <row r="67" spans="19:19">
      <c r="S67" s="26"/>
    </row>
    <row r="68" spans="19:19">
      <c r="S68" s="26"/>
    </row>
    <row r="69" spans="19:19">
      <c r="S69" s="26"/>
    </row>
    <row r="70" spans="19:19">
      <c r="S70" s="26"/>
    </row>
    <row r="71" spans="19:19">
      <c r="S71" s="26"/>
    </row>
    <row r="72" spans="19:19">
      <c r="S72" s="26"/>
    </row>
    <row r="73" spans="19:19">
      <c r="S73" s="26"/>
    </row>
    <row r="74" spans="19:19">
      <c r="S74" s="26"/>
    </row>
    <row r="75" spans="19:19">
      <c r="S75" s="26"/>
    </row>
    <row r="76" spans="19:19">
      <c r="S76" s="26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2019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RDV</dc:creator>
  <cp:lastModifiedBy>RDV</cp:lastModifiedBy>
  <dcterms:created xsi:type="dcterms:W3CDTF">2019-05-19T15:27:50Z</dcterms:created>
  <dcterms:modified xsi:type="dcterms:W3CDTF">2020-01-01T11:14:58Z</dcterms:modified>
</cp:coreProperties>
</file>