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Weercijfers december 2007" sheetId="1" r:id="rId1"/>
  </sheets>
  <definedNames/>
  <calcPr fullCalcOnLoad="1"/>
</workbook>
</file>

<file path=xl/comments1.xml><?xml version="1.0" encoding="utf-8"?>
<comments xmlns="http://schemas.openxmlformats.org/spreadsheetml/2006/main">
  <authors>
    <author>Rob</author>
  </authors>
  <commentList>
    <comment ref="D2" authorId="0">
      <text>
        <r>
          <rPr>
            <b/>
            <sz val="8"/>
            <rFont val="Tahoma"/>
            <family val="0"/>
          </rPr>
          <t>Tijdens de nacht perioden met regen, in de ochtend wegtrekkend gevolgd door flinke opklaringen. In de middag afwisseling van wolken en zonnige perioden, later in de avond weer een bui.</t>
        </r>
      </text>
    </comment>
    <comment ref="P2" authorId="0">
      <text>
        <r>
          <rPr>
            <b/>
            <sz val="8"/>
            <rFont val="Tahoma"/>
            <family val="0"/>
          </rPr>
          <t>30 november 2007</t>
        </r>
      </text>
    </comment>
    <comment ref="Y2" authorId="0">
      <text>
        <r>
          <rPr>
            <b/>
            <sz val="8"/>
            <rFont val="Tahoma"/>
            <family val="0"/>
          </rPr>
          <t>30 november 2007</t>
        </r>
      </text>
    </comment>
    <comment ref="D4" authorId="0">
      <text>
        <r>
          <rPr>
            <b/>
            <sz val="8"/>
            <rFont val="Tahoma"/>
            <family val="0"/>
          </rPr>
          <t>Een afwisseling van wolken en enkele buien. Soms kwam er ook hagel bij voor. Verder eerst veel wind maar geleidelijk aan wat afnemend.</t>
        </r>
      </text>
    </comment>
    <comment ref="L4" authorId="0">
      <text>
        <r>
          <rPr>
            <b/>
            <sz val="8"/>
            <rFont val="Tahoma"/>
            <family val="0"/>
          </rPr>
          <t>2 december 2007</t>
        </r>
      </text>
    </comment>
    <comment ref="AF4" authorId="0">
      <text>
        <r>
          <rPr>
            <b/>
            <sz val="8"/>
            <rFont val="Tahoma"/>
            <family val="0"/>
          </rPr>
          <t>2 december 2007</t>
        </r>
      </text>
    </comment>
    <comment ref="D5" authorId="0">
      <text>
        <r>
          <rPr>
            <b/>
            <sz val="8"/>
            <rFont val="Tahoma"/>
            <family val="0"/>
          </rPr>
          <t>In de avond een flink bui met hagel, verder opklaringen en meest droog. In de ochtend toenemende bewolking en later op de dag wat (mot)regen.</t>
        </r>
      </text>
    </comment>
    <comment ref="R5" authorId="0">
      <text>
        <r>
          <rPr>
            <b/>
            <sz val="8"/>
            <rFont val="Tahoma"/>
            <family val="0"/>
          </rPr>
          <t>3 december 2007</t>
        </r>
      </text>
    </comment>
    <comment ref="W5" authorId="0">
      <text>
        <r>
          <rPr>
            <b/>
            <sz val="8"/>
            <rFont val="Tahoma"/>
            <family val="0"/>
          </rPr>
          <t>3 december 2007</t>
        </r>
      </text>
    </comment>
    <comment ref="D6" authorId="0">
      <text>
        <r>
          <rPr>
            <b/>
            <sz val="8"/>
            <rFont val="Tahoma"/>
            <family val="0"/>
          </rPr>
          <t>Tijdens de avond af en toe regen. Tijdens de nacht en begin van de dag droog maar wel veel bewolking. In de middag opnieuw vanuit het westen regen en ook nog een stevige wind. Tijdens pakjesavond droger en rustiger.</t>
        </r>
      </text>
    </comment>
    <comment ref="U6" authorId="0">
      <text>
        <r>
          <rPr>
            <b/>
            <sz val="8"/>
            <rFont val="Tahoma"/>
            <family val="0"/>
          </rPr>
          <t>4 december 2007</t>
        </r>
      </text>
    </comment>
    <comment ref="Y6" authorId="0">
      <text>
        <r>
          <rPr>
            <b/>
            <sz val="8"/>
            <rFont val="Tahoma"/>
            <family val="0"/>
          </rPr>
          <t>4 december 2007</t>
        </r>
      </text>
    </comment>
    <comment ref="D7" authorId="0">
      <text>
        <r>
          <rPr>
            <b/>
            <sz val="8"/>
            <rFont val="Tahoma"/>
            <family val="0"/>
          </rPr>
          <t>Eerst nog een flinke bui, verder flinke opklaringen maar in de ochtend al snel weer toenemende bewolking gevolgd door regen. Zacht!</t>
        </r>
      </text>
    </comment>
    <comment ref="L7" authorId="0">
      <text>
        <r>
          <rPr>
            <b/>
            <sz val="8"/>
            <rFont val="Tahoma"/>
            <family val="0"/>
          </rPr>
          <t>5 december 2007</t>
        </r>
      </text>
    </comment>
    <comment ref="W7" authorId="0">
      <text>
        <r>
          <rPr>
            <b/>
            <sz val="8"/>
            <rFont val="Tahoma"/>
            <family val="0"/>
          </rPr>
          <t>5 december 2007</t>
        </r>
      </text>
    </comment>
    <comment ref="AF7" authorId="0">
      <text>
        <r>
          <rPr>
            <b/>
            <sz val="8"/>
            <rFont val="Tahoma"/>
            <family val="0"/>
          </rPr>
          <t>5 december 2007</t>
        </r>
      </text>
    </comment>
    <comment ref="D8" authorId="0">
      <text>
        <r>
          <rPr>
            <b/>
            <sz val="8"/>
            <rFont val="Tahoma"/>
            <family val="0"/>
          </rPr>
          <t>Tijdens de avond en nacht flinke perioden met regen en een stevige wind. Overdag buien en in de ochtend met een klap onweer erbij en wat hagel. Verder dan ook af en toe zon. Stevige wind.</t>
        </r>
      </text>
    </comment>
    <comment ref="L8" authorId="0">
      <text>
        <r>
          <rPr>
            <b/>
            <sz val="8"/>
            <rFont val="Tahoma"/>
            <family val="0"/>
          </rPr>
          <t>6 december 2007</t>
        </r>
      </text>
    </comment>
    <comment ref="Y8" authorId="0">
      <text>
        <r>
          <rPr>
            <b/>
            <sz val="8"/>
            <rFont val="Tahoma"/>
            <family val="0"/>
          </rPr>
          <t>6 december 2007</t>
        </r>
      </text>
    </comment>
    <comment ref="D9" authorId="0">
      <text>
        <r>
          <rPr>
            <b/>
            <sz val="8"/>
            <rFont val="Tahoma"/>
            <family val="0"/>
          </rPr>
          <t>Tijdens de nacht en ochtend meest droog met enkele opklaringen maar in dfe loop van de ochtend en vooral in de middag toenemende bewolking gevolgd door regen.</t>
        </r>
      </text>
    </comment>
    <comment ref="D10" authorId="0">
      <text>
        <r>
          <rPr>
            <b/>
            <sz val="8"/>
            <rFont val="Tahoma"/>
            <family val="0"/>
          </rPr>
          <t>Tijdens de nacht nog een aantal buien maar geleidelijk droger vanuit zuidwesten en opklaringen. Overdag veel zon en een paar stapelwolken.</t>
        </r>
      </text>
    </comment>
    <comment ref="D11" authorId="0">
      <text>
        <r>
          <rPr>
            <b/>
            <sz val="8"/>
            <rFont val="Tahoma"/>
            <family val="0"/>
          </rPr>
          <t>Tijdens de avond, nacht en begin van de ochtend nog wat regen verder vanuit het noorden opklaringen en droog.</t>
        </r>
      </text>
    </comment>
    <comment ref="R11" authorId="0">
      <text>
        <r>
          <rPr>
            <b/>
            <sz val="8"/>
            <rFont val="Tahoma"/>
            <family val="0"/>
          </rPr>
          <t>9 december 2007</t>
        </r>
      </text>
    </comment>
    <comment ref="U11" authorId="0">
      <text>
        <r>
          <rPr>
            <b/>
            <sz val="8"/>
            <rFont val="Tahoma"/>
            <family val="0"/>
          </rPr>
          <t>9 december 2007</t>
        </r>
      </text>
    </comment>
    <comment ref="W11" authorId="0">
      <text>
        <r>
          <rPr>
            <b/>
            <sz val="8"/>
            <rFont val="Tahoma"/>
            <family val="0"/>
          </rPr>
          <t>9 december 2007</t>
        </r>
      </text>
    </comment>
    <comment ref="D12" authorId="0">
      <text>
        <r>
          <rPr>
            <b/>
            <sz val="8"/>
            <rFont val="Tahoma"/>
            <family val="0"/>
          </rPr>
          <t>Gehele periode verliep veel te zacht met temperaturen ver boven normaal. Ook was het zeer nat met elke dag een flinke hoeveelheid regen.</t>
        </r>
      </text>
    </comment>
    <comment ref="D39" authorId="0">
      <text>
        <r>
          <rPr>
            <b/>
            <sz val="8"/>
            <rFont val="Tahoma"/>
            <family val="0"/>
          </rPr>
          <t>Gehele periode verliep veel te zacht met temperaturen ver boven normaal. Ook was het zeer nat met elke dag een flinke hoeveelheid regen.</t>
        </r>
      </text>
    </comment>
    <comment ref="D14" authorId="0">
      <text>
        <r>
          <rPr>
            <b/>
            <sz val="8"/>
            <rFont val="Tahoma"/>
            <family val="0"/>
          </rPr>
          <t>Geregeld opklaringen en overdag ook zon. Verder ook nog enkele buien en vrij fris voor het gevoel.</t>
        </r>
      </text>
    </comment>
    <comment ref="P14" authorId="0">
      <text>
        <r>
          <rPr>
            <b/>
            <sz val="8"/>
            <rFont val="Tahoma"/>
            <family val="0"/>
          </rPr>
          <t>10 december 2007</t>
        </r>
      </text>
    </comment>
    <comment ref="D15" authorId="0">
      <text>
        <r>
          <rPr>
            <b/>
            <sz val="8"/>
            <rFont val="Tahoma"/>
            <family val="0"/>
          </rPr>
          <t>Tijdens de nacht geleidelijk aan bewolkt weer maar wel op de meeste plaatsen droog. Ook overdag veel bewolking en geen zon. Rustig weer verder.</t>
        </r>
      </text>
    </comment>
    <comment ref="H15" authorId="0">
      <text>
        <r>
          <rPr>
            <b/>
            <sz val="8"/>
            <rFont val="Tahoma"/>
            <family val="0"/>
          </rPr>
          <t>11 december 2007</t>
        </r>
      </text>
    </comment>
    <comment ref="U15" authorId="0">
      <text>
        <r>
          <rPr>
            <b/>
            <sz val="8"/>
            <rFont val="Tahoma"/>
            <family val="0"/>
          </rPr>
          <t>11 december 2007</t>
        </r>
      </text>
    </comment>
    <comment ref="W15" authorId="0">
      <text>
        <r>
          <rPr>
            <b/>
            <sz val="8"/>
            <rFont val="Tahoma"/>
            <family val="0"/>
          </rPr>
          <t>11 december 2007</t>
        </r>
      </text>
    </comment>
    <comment ref="D16" authorId="0">
      <text>
        <r>
          <rPr>
            <b/>
            <sz val="8"/>
            <rFont val="Tahoma"/>
            <family val="0"/>
          </rPr>
          <t>Tijdens de avond mist. Tijdens de nacht een aantal opklaringen en lichte vorst. Overdag weer veel wolken maar droog. Verder erg rustig weer.</t>
        </r>
      </text>
    </comment>
    <comment ref="AF16" authorId="0">
      <text>
        <r>
          <rPr>
            <b/>
            <sz val="8"/>
            <rFont val="Tahoma"/>
            <family val="0"/>
          </rPr>
          <t>12 december 2007</t>
        </r>
      </text>
    </comment>
    <comment ref="D17" authorId="0">
      <text>
        <r>
          <rPr>
            <b/>
            <sz val="8"/>
            <rFont val="Tahoma"/>
            <family val="0"/>
          </rPr>
          <t>Zowel in de nacht als overdag soms enkele opklaringen maar verder ook veel wolken. Eerst lichte vorst. Overdag boven het vriespunt.</t>
        </r>
      </text>
    </comment>
    <comment ref="D18" authorId="0">
      <text>
        <r>
          <rPr>
            <b/>
            <sz val="8"/>
            <rFont val="Tahoma"/>
            <family val="0"/>
          </rPr>
          <t>Eerst nog veel wolken maar later brede opklaringen vanuit het oosten en een iet wat toenemende wind die het wat schraler maakt.</t>
        </r>
      </text>
    </comment>
    <comment ref="Y18" authorId="0">
      <text>
        <r>
          <rPr>
            <b/>
            <sz val="8"/>
            <rFont val="Tahoma"/>
            <family val="0"/>
          </rPr>
          <t>14 december 2007</t>
        </r>
      </text>
    </comment>
    <comment ref="D19" authorId="0">
      <text>
        <r>
          <rPr>
            <b/>
            <sz val="8"/>
            <rFont val="Tahoma"/>
            <family val="0"/>
          </rPr>
          <t>In de nacht vrij helder en lichte vorst. Overdag vrij zonnig en een middagtemperatuur maar net boven het vriespunt. Tegen het einde van de middag alweer onder het vriespunt.</t>
        </r>
      </text>
    </comment>
    <comment ref="D20" authorId="0">
      <text>
        <r>
          <rPr>
            <b/>
            <sz val="8"/>
            <rFont val="Tahoma"/>
            <family val="0"/>
          </rPr>
          <t>Vrij koud winterweer met een afwisseling van wolkenvelden en enkele opklaringen. Koude oostenwind.</t>
        </r>
      </text>
    </comment>
    <comment ref="D21" authorId="0">
      <text>
        <r>
          <rPr>
            <b/>
            <sz val="8"/>
            <rFont val="Tahoma"/>
            <family val="0"/>
          </rPr>
          <t>Tijdens de nacht wolkenvelden en soms enkele opklaringen, overdag eerst bewolkt. In de middag vanuit het oosten vrij zonnig maar koud weer.</t>
        </r>
      </text>
    </comment>
    <comment ref="U21" authorId="0">
      <text>
        <r>
          <rPr>
            <b/>
            <sz val="8"/>
            <rFont val="Tahoma"/>
            <family val="0"/>
          </rPr>
          <t>17 december 2007</t>
        </r>
      </text>
    </comment>
    <comment ref="AF21" authorId="0">
      <text>
        <r>
          <rPr>
            <b/>
            <sz val="8"/>
            <rFont val="Tahoma"/>
            <family val="0"/>
          </rPr>
          <t>17 december 2007</t>
        </r>
      </text>
    </comment>
    <comment ref="D22" authorId="0">
      <text>
        <r>
          <rPr>
            <b/>
            <sz val="8"/>
            <rFont val="Tahoma"/>
            <family val="0"/>
          </rPr>
          <t>Eerst in de avond nog een paar opklaringen maar verder bewolkt en nevelig weer. Zowel overdag als in de nacht temperaturen onder het vriespunt. Eerste ijsdag van het seizoen dus!</t>
        </r>
      </text>
    </comment>
    <comment ref="W22" authorId="0">
      <text>
        <r>
          <rPr>
            <b/>
            <sz val="8"/>
            <rFont val="Tahoma"/>
            <family val="0"/>
          </rPr>
          <t>19 december 2007</t>
        </r>
      </text>
    </comment>
    <comment ref="AF22" authorId="0">
      <text>
        <r>
          <rPr>
            <b/>
            <sz val="8"/>
            <rFont val="Tahoma"/>
            <family val="0"/>
          </rPr>
          <t>18 december 2007</t>
        </r>
      </text>
    </comment>
    <comment ref="D23" authorId="0">
      <text>
        <r>
          <rPr>
            <b/>
            <sz val="8"/>
            <rFont val="Tahoma"/>
            <family val="0"/>
          </rPr>
          <t>Voor Weerstation Emmeloord een nieuwe nummer 1 positie voor de koudste dag in de geschiedenis! Verder veel wolken, mist en rijp. Sprookjesachtig buiten!</t>
        </r>
      </text>
    </comment>
    <comment ref="D24" authorId="0">
      <text>
        <r>
          <rPr>
            <b/>
            <sz val="8"/>
            <rFont val="Tahoma"/>
            <family val="0"/>
          </rPr>
          <t>Deze tweede periode van december verliep koud en later ook vorstig weer! Op slechts 2 dagen bleef het in de nacht boven het vriespunt!</t>
        </r>
      </text>
    </comment>
    <comment ref="D38" authorId="0">
      <text>
        <r>
          <rPr>
            <b/>
            <sz val="8"/>
            <rFont val="Tahoma"/>
            <family val="0"/>
          </rPr>
          <t>Deze tweede periode van december verliep koud en later ook vorstig weer! Op slechts 2 dagen bleef het in de nacht boven het vriespunt!</t>
        </r>
      </text>
    </comment>
    <comment ref="D26" authorId="0">
      <text>
        <r>
          <rPr>
            <b/>
            <sz val="8"/>
            <rFont val="Tahoma"/>
            <family val="0"/>
          </rPr>
          <t>Opnieuw een record koude ijsdag met motsneeuw en geweldige rijp! Verder ook schaatsweer. Zeer koud!</t>
        </r>
      </text>
    </comment>
    <comment ref="L26" authorId="0">
      <text>
        <r>
          <rPr>
            <b/>
            <sz val="8"/>
            <rFont val="Tahoma"/>
            <family val="0"/>
          </rPr>
          <t>20 december 2007</t>
        </r>
      </text>
    </comment>
    <comment ref="AF26" authorId="0">
      <text>
        <r>
          <rPr>
            <b/>
            <sz val="8"/>
            <rFont val="Tahoma"/>
            <family val="0"/>
          </rPr>
          <t>20 december 2007</t>
        </r>
      </text>
    </comment>
    <comment ref="D27" authorId="0">
      <text>
        <r>
          <rPr>
            <b/>
            <sz val="8"/>
            <rFont val="Tahoma"/>
            <family val="0"/>
          </rPr>
          <t>Tijdens de nacht matige vorst. Overdag veel zon en prachtige berijpte bomen. Weinig wind en opnieuw prachtig schaatsweer!</t>
        </r>
      </text>
    </comment>
    <comment ref="D28" authorId="0">
      <text>
        <r>
          <rPr>
            <b/>
            <sz val="8"/>
            <rFont val="Tahoma"/>
            <family val="0"/>
          </rPr>
          <t>Tijdens de avond en nacht eerst helder en flink afkoelend. In de loop van de nacht wat IJZEL! Overdag weer veel zon en mooi schaats weer maar later weer mistbanken.</t>
        </r>
      </text>
    </comment>
    <comment ref="D29" authorId="0">
      <text>
        <r>
          <rPr>
            <b/>
            <sz val="8"/>
            <rFont val="Tahoma"/>
            <family val="0"/>
          </rPr>
          <t>Tijdens de avond en nacht zeer dichte mist en gladheid. Overdag grijs en donker weer. Kil!</t>
        </r>
      </text>
    </comment>
    <comment ref="D30" authorId="0">
      <text>
        <r>
          <rPr>
            <b/>
            <sz val="8"/>
            <rFont val="Tahoma"/>
            <family val="0"/>
          </rPr>
          <t>Vooral tijdens de nacht enkele opklaringen. Overdag geleidelijk aan bewolkt weer en soms een waterig zonnetje. Wel droog weer.</t>
        </r>
      </text>
    </comment>
    <comment ref="Y30" authorId="0">
      <text>
        <r>
          <rPr>
            <b/>
            <sz val="8"/>
            <rFont val="Tahoma"/>
            <family val="0"/>
          </rPr>
          <t>24 december 2007</t>
        </r>
      </text>
    </comment>
    <comment ref="D31" authorId="0">
      <text>
        <r>
          <rPr>
            <b/>
            <sz val="8"/>
            <rFont val="Tahoma"/>
            <family val="0"/>
          </rPr>
          <t>Tijdens de nacht en overdag groot en deels droog weer. Grijs en nevelig was het ook. In de loop van de 2e kerstmiddag ook af en toe zon.</t>
        </r>
      </text>
    </comment>
    <comment ref="W31" authorId="0">
      <text>
        <r>
          <rPr>
            <b/>
            <sz val="8"/>
            <rFont val="Tahoma"/>
            <family val="0"/>
          </rPr>
          <t>1e Kerstdag 25 december 2007</t>
        </r>
      </text>
    </comment>
    <comment ref="D32" authorId="0">
      <text>
        <r>
          <rPr>
            <b/>
            <sz val="8"/>
            <rFont val="Tahoma"/>
            <family val="0"/>
          </rPr>
          <t>Tijdens de avond eerst nog een enkele opklaring. Verder bewolkt en grijs weer. Soms ook behoorlijk nevelig. Vrij kil voor het gevoel.</t>
        </r>
      </text>
    </comment>
    <comment ref="H32" authorId="0">
      <text>
        <r>
          <rPr>
            <b/>
            <sz val="8"/>
            <rFont val="Tahoma"/>
            <family val="0"/>
          </rPr>
          <t>2e Kerstdag 26 december 2007</t>
        </r>
      </text>
    </comment>
    <comment ref="Y32" authorId="0">
      <text>
        <r>
          <rPr>
            <b/>
            <sz val="8"/>
            <rFont val="Tahoma"/>
            <family val="0"/>
          </rPr>
          <t>2e Kerstdag 26 december 2007</t>
        </r>
      </text>
    </comment>
    <comment ref="D33" authorId="0">
      <text>
        <r>
          <rPr>
            <b/>
            <sz val="8"/>
            <rFont val="Tahoma"/>
            <family val="0"/>
          </rPr>
          <t>De gehele periode veel bewolking maar wel droog weer. Winderig weer.</t>
        </r>
      </text>
    </comment>
    <comment ref="H33" authorId="0">
      <text>
        <r>
          <rPr>
            <b/>
            <sz val="8"/>
            <rFont val="Tahoma"/>
            <family val="0"/>
          </rPr>
          <t>27 december 2007</t>
        </r>
      </text>
    </comment>
    <comment ref="Y33" authorId="0">
      <text>
        <r>
          <rPr>
            <b/>
            <sz val="8"/>
            <rFont val="Tahoma"/>
            <family val="0"/>
          </rPr>
          <t>27 december 2007</t>
        </r>
      </text>
    </comment>
    <comment ref="D34" authorId="0">
      <text>
        <r>
          <rPr>
            <b/>
            <sz val="8"/>
            <rFont val="Tahoma"/>
            <family val="0"/>
          </rPr>
          <t>Tijdens de nacht perioden met regen. Overdag geleidelijk flink opklarend vanuit het westen en droog. Verder wel vrij winderig.</t>
        </r>
      </text>
    </comment>
    <comment ref="D35" authorId="0">
      <text>
        <r>
          <rPr>
            <b/>
            <sz val="8"/>
            <rFont val="Tahoma"/>
            <family val="0"/>
          </rPr>
          <t>Vooral in de loop van de nacht en ochtend enkele buien. Verder in de loop van dag droog. Verder ook af en toe zon en een afnemende wind.</t>
        </r>
      </text>
    </comment>
    <comment ref="D36" authorId="0">
      <text>
        <r>
          <rPr>
            <b/>
            <sz val="8"/>
            <rFont val="Tahoma"/>
            <family val="0"/>
          </rPr>
          <t>Vooral tijdens de oudejaarsnacht flinke opklaringen en dicht bij het vriespunt. Overdag geleidelijk aan flinke wolkenvelden. Droog verder en weinig wind.</t>
        </r>
      </text>
    </comment>
    <comment ref="U36" authorId="0">
      <text>
        <r>
          <rPr>
            <b/>
            <sz val="8"/>
            <rFont val="Tahoma"/>
            <family val="0"/>
          </rPr>
          <t>30 december 2007</t>
        </r>
      </text>
    </comment>
    <comment ref="W36" authorId="0">
      <text>
        <r>
          <rPr>
            <b/>
            <sz val="8"/>
            <rFont val="Tahoma"/>
            <family val="0"/>
          </rPr>
          <t>30 december 2007</t>
        </r>
      </text>
    </comment>
    <comment ref="AF36" authorId="0">
      <text>
        <r>
          <rPr>
            <b/>
            <sz val="8"/>
            <rFont val="Tahoma"/>
            <family val="0"/>
          </rPr>
          <t>30 december 2007</t>
        </r>
      </text>
    </comment>
    <comment ref="D37" authorId="0">
      <text>
        <r>
          <rPr>
            <b/>
            <sz val="8"/>
            <rFont val="Tahoma"/>
            <family val="0"/>
          </rPr>
          <t>De laatste decade van december en het jaar verliep normaal op gebied van temperatuur, zonneschijn en neerslag.</t>
        </r>
      </text>
    </comment>
    <comment ref="D40" authorId="0">
      <text>
        <r>
          <rPr>
            <b/>
            <sz val="8"/>
            <rFont val="Tahoma"/>
            <family val="0"/>
          </rPr>
          <t>De maand december verliep in totaal normaal. Vooral het begin was het zacht en wisselvallig. Halverwege hadden we met een vorstperiode te maken met schaatspret. Aan het einde van het jaar werd het zachter.</t>
        </r>
      </text>
    </comment>
  </commentList>
</comments>
</file>

<file path=xl/sharedStrings.xml><?xml version="1.0" encoding="utf-8"?>
<sst xmlns="http://schemas.openxmlformats.org/spreadsheetml/2006/main" count="229" uniqueCount="127">
  <si>
    <t>Decade 1</t>
  </si>
  <si>
    <t>Decade 2</t>
  </si>
  <si>
    <t>Decade 3</t>
  </si>
  <si>
    <t>Weerbeeld</t>
  </si>
  <si>
    <t>Min luchtv</t>
  </si>
  <si>
    <t>Gem luchtv</t>
  </si>
  <si>
    <t>Windricht</t>
  </si>
  <si>
    <t>Temperatuur</t>
  </si>
  <si>
    <t>Dauwpunt</t>
  </si>
  <si>
    <t>Luchtvochtigheid</t>
  </si>
  <si>
    <t>Aantallen</t>
  </si>
  <si>
    <t xml:space="preserve"> </t>
  </si>
  <si>
    <t>Neerslag</t>
  </si>
  <si>
    <t>Tijd min temp</t>
  </si>
  <si>
    <t>Tijd max temp</t>
  </si>
  <si>
    <t>Tijd min dauwp.</t>
  </si>
  <si>
    <t>Tijd min gev. temp.</t>
  </si>
  <si>
    <t>Tijd min luchtv</t>
  </si>
  <si>
    <t>Tijd max luchtv</t>
  </si>
  <si>
    <t>Dag totaal in mm</t>
  </si>
  <si>
    <t>Gem wind in km/h</t>
  </si>
  <si>
    <t>H. windstoot in km/h</t>
  </si>
  <si>
    <t>Tijd H. windstoot</t>
  </si>
  <si>
    <t>H. luchtd in h/p</t>
  </si>
  <si>
    <t>L. luchtd in h/p</t>
  </si>
  <si>
    <t>Gem luchtd in h/p</t>
  </si>
  <si>
    <t>Max luchtv in %</t>
  </si>
  <si>
    <t>Hoogste minimum</t>
  </si>
  <si>
    <t>Laagste minimum</t>
  </si>
  <si>
    <t>Hoogste maximum</t>
  </si>
  <si>
    <t>Laagste maximum</t>
  </si>
  <si>
    <t>Hoogste etmaal</t>
  </si>
  <si>
    <t>Laagste etmaal</t>
  </si>
  <si>
    <t>Gevoelstemperatuur</t>
  </si>
  <si>
    <t>Wind</t>
  </si>
  <si>
    <t>Hoogste gem wind</t>
  </si>
  <si>
    <t>Laagste gem wind</t>
  </si>
  <si>
    <t>Hoogste stoot</t>
  </si>
  <si>
    <t>Laagste stoot</t>
  </si>
  <si>
    <t>Luchtdruk</t>
  </si>
  <si>
    <t xml:space="preserve">Hoogste maximum </t>
  </si>
  <si>
    <t>Zon uren</t>
  </si>
  <si>
    <t>Aantal dagen met hagel</t>
  </si>
  <si>
    <t>Aantal ijsdagen</t>
  </si>
  <si>
    <t>Aantal vorstnachten</t>
  </si>
  <si>
    <t>Aantal dagen met sneeuw</t>
  </si>
  <si>
    <t>Aantal zomerse dagen</t>
  </si>
  <si>
    <t>Aantal tropische dagen</t>
  </si>
  <si>
    <t>Aantal dagen met onweer</t>
  </si>
  <si>
    <t xml:space="preserve">Aantal dagen met stormen       </t>
  </si>
  <si>
    <t>Aantal dagen met ijzel</t>
  </si>
  <si>
    <t>Warmte getallen</t>
  </si>
  <si>
    <t>Hellmangetal</t>
  </si>
  <si>
    <t>Getal</t>
  </si>
  <si>
    <t>Zon op</t>
  </si>
  <si>
    <t>Zon onder</t>
  </si>
  <si>
    <t xml:space="preserve">Aantal warme dagen </t>
  </si>
  <si>
    <r>
      <t xml:space="preserve">Norm min in </t>
    </r>
    <r>
      <rPr>
        <b/>
        <sz val="10"/>
        <color indexed="9"/>
        <rFont val="Arial"/>
        <family val="0"/>
      </rPr>
      <t>°</t>
    </r>
    <r>
      <rPr>
        <b/>
        <sz val="10"/>
        <color indexed="9"/>
        <rFont val="Arial"/>
        <family val="2"/>
      </rPr>
      <t xml:space="preserve">C </t>
    </r>
  </si>
  <si>
    <r>
      <t xml:space="preserve">Min temp in </t>
    </r>
    <r>
      <rPr>
        <b/>
        <sz val="10"/>
        <color indexed="9"/>
        <rFont val="Arial"/>
        <family val="0"/>
      </rPr>
      <t>°</t>
    </r>
    <r>
      <rPr>
        <b/>
        <sz val="10"/>
        <color indexed="9"/>
        <rFont val="Arial"/>
        <family val="2"/>
      </rPr>
      <t>C</t>
    </r>
  </si>
  <si>
    <r>
      <t xml:space="preserve">Norm max in </t>
    </r>
    <r>
      <rPr>
        <b/>
        <sz val="10"/>
        <color indexed="9"/>
        <rFont val="Arial"/>
        <family val="0"/>
      </rPr>
      <t>°</t>
    </r>
    <r>
      <rPr>
        <b/>
        <sz val="10"/>
        <color indexed="9"/>
        <rFont val="Arial"/>
        <family val="2"/>
      </rPr>
      <t>C</t>
    </r>
  </si>
  <si>
    <r>
      <t xml:space="preserve">Max temp in </t>
    </r>
    <r>
      <rPr>
        <b/>
        <sz val="10"/>
        <color indexed="9"/>
        <rFont val="Arial"/>
        <family val="0"/>
      </rPr>
      <t>°</t>
    </r>
    <r>
      <rPr>
        <b/>
        <sz val="10"/>
        <color indexed="9"/>
        <rFont val="Arial"/>
        <family val="2"/>
      </rPr>
      <t>C</t>
    </r>
  </si>
  <si>
    <r>
      <t xml:space="preserve">Etm gem in </t>
    </r>
    <r>
      <rPr>
        <b/>
        <sz val="10"/>
        <color indexed="9"/>
        <rFont val="Arial"/>
        <family val="0"/>
      </rPr>
      <t>°</t>
    </r>
    <r>
      <rPr>
        <b/>
        <sz val="10"/>
        <color indexed="9"/>
        <rFont val="Arial"/>
        <family val="2"/>
      </rPr>
      <t>C</t>
    </r>
  </si>
  <si>
    <r>
      <t xml:space="preserve">Max dauwp in </t>
    </r>
    <r>
      <rPr>
        <b/>
        <sz val="10"/>
        <color indexed="9"/>
        <rFont val="Arial"/>
        <family val="0"/>
      </rPr>
      <t>°</t>
    </r>
    <r>
      <rPr>
        <b/>
        <sz val="10"/>
        <color indexed="9"/>
        <rFont val="Arial"/>
        <family val="2"/>
      </rPr>
      <t>C</t>
    </r>
  </si>
  <si>
    <t>Tijd max dauwp</t>
  </si>
  <si>
    <r>
      <t xml:space="preserve">Min dauwp in </t>
    </r>
    <r>
      <rPr>
        <b/>
        <sz val="10"/>
        <color indexed="9"/>
        <rFont val="Arial"/>
        <family val="0"/>
      </rPr>
      <t>°C</t>
    </r>
  </si>
  <si>
    <r>
      <t xml:space="preserve">Gem dauwp in </t>
    </r>
    <r>
      <rPr>
        <b/>
        <sz val="10"/>
        <color indexed="9"/>
        <rFont val="Arial"/>
        <family val="0"/>
      </rPr>
      <t>°</t>
    </r>
    <r>
      <rPr>
        <b/>
        <sz val="10"/>
        <color indexed="9"/>
        <rFont val="Arial"/>
        <family val="2"/>
      </rPr>
      <t>C</t>
    </r>
  </si>
  <si>
    <r>
      <t xml:space="preserve">Min gevoelstemp in </t>
    </r>
    <r>
      <rPr>
        <b/>
        <sz val="10"/>
        <color indexed="9"/>
        <rFont val="Arial"/>
        <family val="0"/>
      </rPr>
      <t>°</t>
    </r>
    <r>
      <rPr>
        <b/>
        <sz val="10"/>
        <color indexed="9"/>
        <rFont val="Arial"/>
        <family val="2"/>
      </rPr>
      <t>C</t>
    </r>
  </si>
  <si>
    <r>
      <t xml:space="preserve">Hoogste minimum in </t>
    </r>
    <r>
      <rPr>
        <sz val="10"/>
        <color indexed="9"/>
        <rFont val="Arial"/>
        <family val="0"/>
      </rPr>
      <t>°C</t>
    </r>
  </si>
  <si>
    <t>Deacde 2</t>
  </si>
  <si>
    <r>
      <t xml:space="preserve">Laagste minimum in </t>
    </r>
    <r>
      <rPr>
        <sz val="10"/>
        <color indexed="9"/>
        <rFont val="Arial"/>
        <family val="0"/>
      </rPr>
      <t>°</t>
    </r>
    <r>
      <rPr>
        <sz val="10"/>
        <color indexed="9"/>
        <rFont val="Arial"/>
        <family val="2"/>
      </rPr>
      <t>C</t>
    </r>
  </si>
  <si>
    <r>
      <t xml:space="preserve">Hoogste maximum in </t>
    </r>
    <r>
      <rPr>
        <sz val="10"/>
        <color indexed="9"/>
        <rFont val="Arial"/>
        <family val="0"/>
      </rPr>
      <t>°</t>
    </r>
    <r>
      <rPr>
        <sz val="10"/>
        <color indexed="9"/>
        <rFont val="Arial"/>
        <family val="2"/>
      </rPr>
      <t>C</t>
    </r>
  </si>
  <si>
    <r>
      <t xml:space="preserve">Laagste maximum in </t>
    </r>
    <r>
      <rPr>
        <sz val="10"/>
        <color indexed="9"/>
        <rFont val="Arial"/>
        <family val="0"/>
      </rPr>
      <t>°</t>
    </r>
    <r>
      <rPr>
        <sz val="10"/>
        <color indexed="9"/>
        <rFont val="Arial"/>
        <family val="2"/>
      </rPr>
      <t>C</t>
    </r>
  </si>
  <si>
    <r>
      <t xml:space="preserve">Hoogste etmaal in </t>
    </r>
    <r>
      <rPr>
        <sz val="10"/>
        <color indexed="9"/>
        <rFont val="Arial"/>
        <family val="0"/>
      </rPr>
      <t>°</t>
    </r>
    <r>
      <rPr>
        <sz val="10"/>
        <color indexed="9"/>
        <rFont val="Arial"/>
        <family val="2"/>
      </rPr>
      <t>C</t>
    </r>
  </si>
  <si>
    <r>
      <t xml:space="preserve">Laagste etmaal in </t>
    </r>
    <r>
      <rPr>
        <sz val="10"/>
        <color indexed="9"/>
        <rFont val="Arial"/>
        <family val="0"/>
      </rPr>
      <t>°</t>
    </r>
    <r>
      <rPr>
        <sz val="10"/>
        <color indexed="9"/>
        <rFont val="Arial"/>
        <family val="2"/>
      </rPr>
      <t>C</t>
    </r>
  </si>
  <si>
    <r>
      <t xml:space="preserve">Hoogste minimum in </t>
    </r>
    <r>
      <rPr>
        <sz val="10"/>
        <color indexed="9"/>
        <rFont val="Arial"/>
        <family val="0"/>
      </rPr>
      <t>°</t>
    </r>
    <r>
      <rPr>
        <sz val="10"/>
        <color indexed="9"/>
        <rFont val="Arial"/>
        <family val="2"/>
      </rPr>
      <t>C</t>
    </r>
  </si>
  <si>
    <t>Hoogste dag totaal in mm</t>
  </si>
  <si>
    <t>Langst droge periode in dagen</t>
  </si>
  <si>
    <t>NW</t>
  </si>
  <si>
    <t xml:space="preserve">Afwijking in °C </t>
  </si>
  <si>
    <t>Extremen december 2007</t>
  </si>
  <si>
    <t>Winderig met soms buien</t>
  </si>
  <si>
    <t>L.L.L.</t>
  </si>
  <si>
    <t>ZW</t>
  </si>
  <si>
    <t>Geleidelijk flink wat regen, later veel wind</t>
  </si>
  <si>
    <t>ZZW</t>
  </si>
  <si>
    <t>Enkele (hagel)buien, ook zon</t>
  </si>
  <si>
    <t>Buien, opklaringen, later wat motregen</t>
  </si>
  <si>
    <t>Eerst en later af en toe regen</t>
  </si>
  <si>
    <t>Eerst opklaringen en een bui, later regen</t>
  </si>
  <si>
    <t>Veel regen, ook onweer en hagel</t>
  </si>
  <si>
    <t>WZW</t>
  </si>
  <si>
    <t>Eerst opklaringen, later opnieuw regen</t>
  </si>
  <si>
    <t>Eerst buien, verder veel zon en droog</t>
  </si>
  <si>
    <t>Eerst nog wat regen, verder zon</t>
  </si>
  <si>
    <t>Te zacht en wisselvallig</t>
  </si>
  <si>
    <t>1001.6</t>
  </si>
  <si>
    <t>Enkele buien, ook geregeld zon</t>
  </si>
  <si>
    <t>NNW</t>
  </si>
  <si>
    <t>Veel wolken maar droog</t>
  </si>
  <si>
    <t>N</t>
  </si>
  <si>
    <t>Enkele opklaringen, verder veel wolken</t>
  </si>
  <si>
    <t>ONO</t>
  </si>
  <si>
    <t>Soms een paar opklaringen</t>
  </si>
  <si>
    <t>Eerst veel wolken, later opklaringen</t>
  </si>
  <si>
    <t>Koude en zonnige winterdag</t>
  </si>
  <si>
    <t>Wolkenvelden, ook opklaringen</t>
  </si>
  <si>
    <t xml:space="preserve">O </t>
  </si>
  <si>
    <t>Wolkenvelden, later vrij helder</t>
  </si>
  <si>
    <t>O</t>
  </si>
  <si>
    <t>Eerste ijsdag en bewolkt weer</t>
  </si>
  <si>
    <t>Record koude ijsdag met rijp!</t>
  </si>
  <si>
    <t>Koude en later vorstige periode</t>
  </si>
  <si>
    <t>Veel rijp, motsneeuw en een ijsdag!</t>
  </si>
  <si>
    <t>Koud maar veel zon</t>
  </si>
  <si>
    <t>Z</t>
  </si>
  <si>
    <t>Eerst IJZEL, overdag zon</t>
  </si>
  <si>
    <t>Eerst dichte mist, verder bewolkt</t>
  </si>
  <si>
    <t>Opklaringen en wolkenvelden</t>
  </si>
  <si>
    <t>Bewolkt, later opklaringen</t>
  </si>
  <si>
    <t>Bewolkte en nevelige dag</t>
  </si>
  <si>
    <t>Veel bewolking maar droog</t>
  </si>
  <si>
    <t>Eerst regen, verder geregeld zon en droog</t>
  </si>
  <si>
    <t>Eerst een paar buien, later droger</t>
  </si>
  <si>
    <t>ZW&gt;NW</t>
  </si>
  <si>
    <t>Eerst opklaringen, verder bewolkt</t>
  </si>
  <si>
    <t>Normaal</t>
  </si>
  <si>
    <t>Vrij normaal</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</si>
</sst>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413]dddd\ d\ mmmm\ yyyy"/>
    <numFmt numFmtId="166" formatCode="#,##0.0"/>
    <numFmt numFmtId="167" formatCode="h:mm;@"/>
    <numFmt numFmtId="168" formatCode="0.0%"/>
    <numFmt numFmtId="169" formatCode="[$-413]d/mmm/yy;@"/>
    <numFmt numFmtId="170" formatCode="[$-413]mmm/yy;@"/>
    <numFmt numFmtId="171" formatCode="[$-413]mmmm/yy;@"/>
    <numFmt numFmtId="172" formatCode="&quot;€&quot;\ #,##0.0_-"/>
    <numFmt numFmtId="173" formatCode="[$-413]d/mmm;@"/>
    <numFmt numFmtId="174" formatCode="[$-413]d\ mmmm\ yyyy;@"/>
    <numFmt numFmtId="175" formatCode="dd/mm/yy;@"/>
    <numFmt numFmtId="176" formatCode="[Blue][&lt;=0]General;[Black]0.0"/>
    <numFmt numFmtId="177" formatCode="[$-F400]h:mm:ss\ AM/PM"/>
    <numFmt numFmtId="178" formatCode="[$-413]dd/mmm/yy;@"/>
    <numFmt numFmtId="179" formatCode="0.0E+00"/>
    <numFmt numFmtId="180" formatCode="#,##0.0_ ;[Red]\-#,##0.0\ "/>
  </numFmts>
  <fonts count="33">
    <font>
      <sz val="10"/>
      <name val="Arial"/>
      <family val="0"/>
    </font>
    <font>
      <b/>
      <sz val="10"/>
      <name val="Arial"/>
      <family val="2"/>
    </font>
    <font>
      <b/>
      <sz val="10"/>
      <color indexed="9"/>
      <name val="Arial"/>
      <family val="2"/>
    </font>
    <font>
      <sz val="10"/>
      <color indexed="9"/>
      <name val="Arial"/>
      <family val="2"/>
    </font>
    <font>
      <b/>
      <i/>
      <sz val="10"/>
      <name val="Arial"/>
      <family val="2"/>
    </font>
    <font>
      <b/>
      <u val="single"/>
      <sz val="10"/>
      <name val="Arial"/>
      <family val="2"/>
    </font>
    <font>
      <u val="single"/>
      <sz val="10"/>
      <color indexed="36"/>
      <name val="Arial"/>
      <family val="0"/>
    </font>
    <font>
      <u val="single"/>
      <sz val="10"/>
      <color indexed="12"/>
      <name val="Arial"/>
      <family val="0"/>
    </font>
    <font>
      <b/>
      <sz val="11.25"/>
      <name val="Arial"/>
      <family val="0"/>
    </font>
    <font>
      <b/>
      <sz val="9.25"/>
      <name val="Arial"/>
      <family val="0"/>
    </font>
    <font>
      <sz val="9.25"/>
      <name val="Arial"/>
      <family val="0"/>
    </font>
    <font>
      <b/>
      <sz val="12"/>
      <name val="Arial"/>
      <family val="0"/>
    </font>
    <font>
      <b/>
      <sz val="9.5"/>
      <name val="Arial"/>
      <family val="0"/>
    </font>
    <font>
      <sz val="9.5"/>
      <name val="Arial"/>
      <family val="0"/>
    </font>
    <font>
      <b/>
      <sz val="11.5"/>
      <name val="Arial"/>
      <family val="0"/>
    </font>
    <font>
      <b/>
      <u val="single"/>
      <sz val="10"/>
      <color indexed="9"/>
      <name val="Arial"/>
      <family val="2"/>
    </font>
    <font>
      <u val="single"/>
      <sz val="10"/>
      <color indexed="9"/>
      <name val="Arial"/>
      <family val="2"/>
    </font>
    <font>
      <i/>
      <sz val="10"/>
      <color indexed="9"/>
      <name val="Arial"/>
      <family val="2"/>
    </font>
    <font>
      <b/>
      <i/>
      <sz val="10"/>
      <color indexed="9"/>
      <name val="Arial"/>
      <family val="2"/>
    </font>
    <font>
      <b/>
      <sz val="11.75"/>
      <name val="Arial"/>
      <family val="0"/>
    </font>
    <font>
      <b/>
      <sz val="9.75"/>
      <name val="Arial"/>
      <family val="0"/>
    </font>
    <font>
      <sz val="9.75"/>
      <name val="Arial"/>
      <family val="0"/>
    </font>
    <font>
      <i/>
      <sz val="10"/>
      <name val="Arial"/>
      <family val="2"/>
    </font>
    <font>
      <b/>
      <sz val="11"/>
      <name val="Arial"/>
      <family val="2"/>
    </font>
    <font>
      <b/>
      <sz val="10"/>
      <color indexed="10"/>
      <name val="Arial"/>
      <family val="2"/>
    </font>
    <font>
      <b/>
      <sz val="10"/>
      <color indexed="12"/>
      <name val="Arial"/>
      <family val="2"/>
    </font>
    <font>
      <sz val="10"/>
      <color indexed="10"/>
      <name val="Arial"/>
      <family val="2"/>
    </font>
    <font>
      <sz val="10"/>
      <color indexed="12"/>
      <name val="Arial"/>
      <family val="2"/>
    </font>
    <font>
      <b/>
      <sz val="8"/>
      <name val="Tahoma"/>
      <family val="0"/>
    </font>
    <font>
      <sz val="10"/>
      <color indexed="11"/>
      <name val="Arial"/>
      <family val="2"/>
    </font>
    <font>
      <b/>
      <sz val="10"/>
      <color indexed="18"/>
      <name val="Arial"/>
      <family val="2"/>
    </font>
    <font>
      <sz val="10"/>
      <color indexed="18"/>
      <name val="Arial"/>
      <family val="2"/>
    </font>
    <font>
      <b/>
      <sz val="8"/>
      <name val="Arial"/>
      <family val="2"/>
    </font>
  </fonts>
  <fills count="7">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12"/>
        <bgColor indexed="64"/>
      </patternFill>
    </fill>
    <fill>
      <patternFill patternType="solid">
        <fgColor indexed="8"/>
        <bgColor indexed="64"/>
      </patternFill>
    </fill>
    <fill>
      <patternFill patternType="solid">
        <fgColor indexed="55"/>
        <bgColor indexed="64"/>
      </patternFill>
    </fill>
  </fills>
  <borders count="3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thin"/>
    </border>
    <border>
      <left>
        <color indexed="63"/>
      </left>
      <right style="thin"/>
      <top>
        <color indexed="63"/>
      </top>
      <bottom style="medium"/>
    </border>
    <border>
      <left>
        <color indexed="63"/>
      </left>
      <right style="medium"/>
      <top style="thin"/>
      <bottom style="medium"/>
    </border>
    <border>
      <left style="thin"/>
      <right style="medium"/>
      <top style="thin"/>
      <bottom style="medium"/>
    </border>
    <border>
      <left>
        <color indexed="63"/>
      </left>
      <right style="thin"/>
      <top style="thin"/>
      <bottom style="medium"/>
    </border>
    <border>
      <left>
        <color indexed="63"/>
      </left>
      <right style="medium"/>
      <top style="medium"/>
      <bottom style="mediu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horizontal="center"/>
    </xf>
    <xf numFmtId="0" fontId="3" fillId="2" borderId="0"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Alignment="1">
      <alignment/>
    </xf>
    <xf numFmtId="167" fontId="0" fillId="2" borderId="0" xfId="0" applyNumberFormat="1" applyFill="1" applyBorder="1" applyAlignment="1">
      <alignment/>
    </xf>
    <xf numFmtId="173" fontId="0" fillId="2" borderId="0" xfId="0" applyNumberFormat="1" applyFill="1" applyBorder="1" applyAlignment="1">
      <alignment/>
    </xf>
    <xf numFmtId="0" fontId="3" fillId="3" borderId="8" xfId="0" applyFont="1" applyFill="1" applyBorder="1" applyAlignment="1">
      <alignment/>
    </xf>
    <xf numFmtId="0" fontId="3" fillId="3" borderId="9" xfId="0" applyFont="1" applyFill="1" applyBorder="1" applyAlignment="1">
      <alignment/>
    </xf>
    <xf numFmtId="164" fontId="3" fillId="3" borderId="10" xfId="0" applyNumberFormat="1" applyFont="1" applyFill="1" applyBorder="1" applyAlignment="1">
      <alignment horizontal="center"/>
    </xf>
    <xf numFmtId="0" fontId="3" fillId="3" borderId="9" xfId="0" applyFont="1" applyFill="1" applyBorder="1" applyAlignment="1">
      <alignment horizontal="center"/>
    </xf>
    <xf numFmtId="0" fontId="3" fillId="3" borderId="11" xfId="0" applyFont="1" applyFill="1" applyBorder="1" applyAlignment="1">
      <alignment/>
    </xf>
    <xf numFmtId="164" fontId="3" fillId="3" borderId="10" xfId="0" applyNumberFormat="1" applyFont="1" applyFill="1" applyBorder="1" applyAlignment="1" quotePrefix="1">
      <alignment horizontal="center"/>
    </xf>
    <xf numFmtId="164" fontId="3" fillId="3" borderId="9" xfId="0" applyNumberFormat="1" applyFont="1" applyFill="1" applyBorder="1" applyAlignment="1">
      <alignment horizontal="center"/>
    </xf>
    <xf numFmtId="164" fontId="3" fillId="3" borderId="11" xfId="0" applyNumberFormat="1" applyFont="1" applyFill="1" applyBorder="1" applyAlignment="1">
      <alignment horizontal="center"/>
    </xf>
    <xf numFmtId="9" fontId="3" fillId="3" borderId="9" xfId="0" applyNumberFormat="1" applyFont="1" applyFill="1" applyBorder="1" applyAlignment="1">
      <alignment horizontal="center"/>
    </xf>
    <xf numFmtId="9" fontId="3" fillId="3" borderId="11" xfId="0" applyNumberFormat="1" applyFont="1" applyFill="1" applyBorder="1" applyAlignment="1">
      <alignment horizontal="center"/>
    </xf>
    <xf numFmtId="166" fontId="3" fillId="3" borderId="10" xfId="0" applyNumberFormat="1" applyFont="1" applyFill="1" applyBorder="1" applyAlignment="1">
      <alignment horizontal="center"/>
    </xf>
    <xf numFmtId="0" fontId="3" fillId="3" borderId="5" xfId="0" applyFont="1" applyFill="1" applyBorder="1" applyAlignment="1">
      <alignment/>
    </xf>
    <xf numFmtId="0" fontId="2" fillId="4" borderId="12" xfId="0" applyFont="1" applyFill="1" applyBorder="1" applyAlignment="1">
      <alignment horizontal="center"/>
    </xf>
    <xf numFmtId="0" fontId="2" fillId="4" borderId="13" xfId="0" applyFont="1" applyFill="1" applyBorder="1" applyAlignment="1">
      <alignment horizontal="center"/>
    </xf>
    <xf numFmtId="174" fontId="3" fillId="5" borderId="8" xfId="0" applyNumberFormat="1" applyFont="1" applyFill="1" applyBorder="1" applyAlignment="1">
      <alignment/>
    </xf>
    <xf numFmtId="0" fontId="3" fillId="5" borderId="9" xfId="0" applyFont="1" applyFill="1" applyBorder="1" applyAlignment="1">
      <alignment horizontal="center"/>
    </xf>
    <xf numFmtId="166" fontId="3" fillId="5" borderId="9" xfId="0" applyNumberFormat="1" applyFont="1" applyFill="1" applyBorder="1" applyAlignment="1">
      <alignment horizontal="center"/>
    </xf>
    <xf numFmtId="0" fontId="17" fillId="5" borderId="9" xfId="0" applyFont="1" applyFill="1" applyBorder="1" applyAlignment="1">
      <alignment horizontal="center"/>
    </xf>
    <xf numFmtId="164" fontId="3" fillId="5" borderId="9" xfId="0" applyNumberFormat="1" applyFont="1" applyFill="1" applyBorder="1" applyAlignment="1">
      <alignment horizontal="center"/>
    </xf>
    <xf numFmtId="164" fontId="3" fillId="5" borderId="10" xfId="0" applyNumberFormat="1" applyFont="1" applyFill="1" applyBorder="1" applyAlignment="1">
      <alignment horizontal="center"/>
    </xf>
    <xf numFmtId="0" fontId="18" fillId="5" borderId="9" xfId="0" applyFont="1" applyFill="1" applyBorder="1" applyAlignment="1">
      <alignment horizontal="center"/>
    </xf>
    <xf numFmtId="166" fontId="2" fillId="3" borderId="9" xfId="0" applyNumberFormat="1" applyFont="1" applyFill="1" applyBorder="1" applyAlignment="1">
      <alignment horizontal="center"/>
    </xf>
    <xf numFmtId="166" fontId="2" fillId="3" borderId="9" xfId="0" applyNumberFormat="1" applyFont="1" applyFill="1" applyBorder="1" applyAlignment="1" quotePrefix="1">
      <alignment horizontal="center"/>
    </xf>
    <xf numFmtId="20" fontId="17" fillId="3" borderId="9" xfId="0" applyNumberFormat="1" applyFont="1" applyFill="1" applyBorder="1" applyAlignment="1">
      <alignment horizontal="center"/>
    </xf>
    <xf numFmtId="166" fontId="3" fillId="3" borderId="9" xfId="0" applyNumberFormat="1" applyFont="1" applyFill="1" applyBorder="1" applyAlignment="1">
      <alignment horizontal="center"/>
    </xf>
    <xf numFmtId="9" fontId="2" fillId="3" borderId="9" xfId="0" applyNumberFormat="1" applyFont="1" applyFill="1" applyBorder="1" applyAlignment="1">
      <alignment horizontal="center"/>
    </xf>
    <xf numFmtId="167" fontId="17" fillId="3" borderId="9" xfId="0" applyNumberFormat="1" applyFont="1" applyFill="1" applyBorder="1" applyAlignment="1">
      <alignment horizontal="center"/>
    </xf>
    <xf numFmtId="166" fontId="3" fillId="3" borderId="9" xfId="0" applyNumberFormat="1" applyFont="1" applyFill="1" applyBorder="1" applyAlignment="1" quotePrefix="1">
      <alignment horizontal="center"/>
    </xf>
    <xf numFmtId="164" fontId="2" fillId="3" borderId="9" xfId="0" applyNumberFormat="1" applyFont="1" applyFill="1" applyBorder="1" applyAlignment="1">
      <alignment horizontal="center"/>
    </xf>
    <xf numFmtId="0" fontId="3" fillId="3" borderId="0" xfId="0" applyFont="1" applyFill="1" applyBorder="1" applyAlignment="1">
      <alignment/>
    </xf>
    <xf numFmtId="0" fontId="3" fillId="3" borderId="14" xfId="0" applyFont="1" applyFill="1" applyBorder="1" applyAlignment="1">
      <alignment/>
    </xf>
    <xf numFmtId="0" fontId="3" fillId="3" borderId="15" xfId="0" applyFont="1" applyFill="1" applyBorder="1" applyAlignment="1">
      <alignment/>
    </xf>
    <xf numFmtId="0" fontId="3" fillId="3" borderId="16" xfId="0" applyFont="1" applyFill="1" applyBorder="1" applyAlignment="1">
      <alignment/>
    </xf>
    <xf numFmtId="0" fontId="3" fillId="3" borderId="6" xfId="0" applyFont="1" applyFill="1" applyBorder="1" applyAlignment="1">
      <alignment/>
    </xf>
    <xf numFmtId="0" fontId="3" fillId="3" borderId="17" xfId="0" applyFont="1" applyFill="1" applyBorder="1" applyAlignment="1">
      <alignment/>
    </xf>
    <xf numFmtId="173" fontId="17" fillId="3" borderId="15" xfId="0" applyNumberFormat="1" applyFont="1" applyFill="1" applyBorder="1" applyAlignment="1">
      <alignment horizontal="center"/>
    </xf>
    <xf numFmtId="0" fontId="3" fillId="3" borderId="18" xfId="0" applyFont="1" applyFill="1" applyBorder="1" applyAlignment="1">
      <alignment/>
    </xf>
    <xf numFmtId="164" fontId="3" fillId="3" borderId="19" xfId="0" applyNumberFormat="1" applyFont="1" applyFill="1" applyBorder="1" applyAlignment="1">
      <alignment horizontal="center"/>
    </xf>
    <xf numFmtId="0" fontId="3" fillId="3" borderId="20" xfId="0" applyFont="1" applyFill="1" applyBorder="1" applyAlignment="1">
      <alignment/>
    </xf>
    <xf numFmtId="170" fontId="18" fillId="3" borderId="5" xfId="0" applyNumberFormat="1" applyFont="1" applyFill="1" applyBorder="1" applyAlignment="1">
      <alignment horizontal="center"/>
    </xf>
    <xf numFmtId="0" fontId="17" fillId="3" borderId="6" xfId="0" applyFont="1" applyFill="1" applyBorder="1" applyAlignment="1">
      <alignment/>
    </xf>
    <xf numFmtId="164" fontId="18" fillId="3" borderId="21" xfId="0" applyNumberFormat="1" applyFont="1" applyFill="1" applyBorder="1" applyAlignment="1">
      <alignment horizontal="center"/>
    </xf>
    <xf numFmtId="164" fontId="3" fillId="3" borderId="22" xfId="0" applyNumberFormat="1" applyFont="1" applyFill="1" applyBorder="1" applyAlignment="1">
      <alignment horizontal="center"/>
    </xf>
    <xf numFmtId="0" fontId="2" fillId="3" borderId="6" xfId="0" applyFont="1" applyFill="1" applyBorder="1" applyAlignment="1">
      <alignment/>
    </xf>
    <xf numFmtId="173" fontId="18" fillId="4" borderId="23" xfId="0" applyNumberFormat="1" applyFont="1" applyFill="1" applyBorder="1" applyAlignment="1">
      <alignment/>
    </xf>
    <xf numFmtId="0" fontId="18" fillId="4" borderId="24" xfId="0" applyFont="1" applyFill="1" applyBorder="1" applyAlignment="1">
      <alignment/>
    </xf>
    <xf numFmtId="0" fontId="18" fillId="4" borderId="13" xfId="0" applyFont="1" applyFill="1" applyBorder="1" applyAlignment="1">
      <alignment horizontal="center"/>
    </xf>
    <xf numFmtId="0" fontId="18" fillId="4" borderId="23" xfId="0" applyFont="1" applyFill="1" applyBorder="1" applyAlignment="1">
      <alignment/>
    </xf>
    <xf numFmtId="0" fontId="3" fillId="4" borderId="24" xfId="0" applyFont="1" applyFill="1" applyBorder="1" applyAlignment="1">
      <alignment/>
    </xf>
    <xf numFmtId="0" fontId="3" fillId="4" borderId="25" xfId="0" applyFont="1" applyFill="1" applyBorder="1" applyAlignment="1">
      <alignment/>
    </xf>
    <xf numFmtId="0" fontId="3" fillId="4" borderId="23" xfId="0" applyFont="1" applyFill="1" applyBorder="1" applyAlignment="1">
      <alignment/>
    </xf>
    <xf numFmtId="0" fontId="18" fillId="4" borderId="25" xfId="0" applyFont="1" applyFill="1" applyBorder="1" applyAlignment="1">
      <alignment/>
    </xf>
    <xf numFmtId="0" fontId="18" fillId="4" borderId="26" xfId="0" applyFont="1" applyFill="1" applyBorder="1" applyAlignment="1">
      <alignment/>
    </xf>
    <xf numFmtId="0" fontId="18" fillId="4" borderId="12" xfId="0" applyFont="1" applyFill="1" applyBorder="1" applyAlignment="1">
      <alignment/>
    </xf>
    <xf numFmtId="0" fontId="18" fillId="4" borderId="12" xfId="0" applyFont="1" applyFill="1" applyBorder="1" applyAlignment="1">
      <alignment horizontal="center"/>
    </xf>
    <xf numFmtId="0" fontId="18" fillId="4" borderId="27" xfId="0" applyFont="1" applyFill="1" applyBorder="1" applyAlignment="1">
      <alignment/>
    </xf>
    <xf numFmtId="0" fontId="16" fillId="4" borderId="28" xfId="0" applyFont="1" applyFill="1" applyBorder="1" applyAlignment="1">
      <alignment/>
    </xf>
    <xf numFmtId="0" fontId="3" fillId="2" borderId="0" xfId="0" applyFont="1" applyFill="1" applyBorder="1" applyAlignment="1">
      <alignment horizontal="center"/>
    </xf>
    <xf numFmtId="0" fontId="15" fillId="4" borderId="29" xfId="0" applyFont="1" applyFill="1" applyBorder="1" applyAlignment="1">
      <alignment horizontal="left"/>
    </xf>
    <xf numFmtId="0" fontId="2" fillId="3" borderId="30" xfId="0" applyFont="1" applyFill="1" applyBorder="1" applyAlignment="1">
      <alignment horizontal="center"/>
    </xf>
    <xf numFmtId="0" fontId="3" fillId="3" borderId="31" xfId="0" applyFont="1" applyFill="1" applyBorder="1" applyAlignment="1">
      <alignment/>
    </xf>
    <xf numFmtId="0" fontId="2" fillId="3" borderId="32" xfId="0" applyFont="1" applyFill="1" applyBorder="1" applyAlignment="1">
      <alignment horizontal="center"/>
    </xf>
    <xf numFmtId="0" fontId="3" fillId="3" borderId="20" xfId="0" applyFont="1" applyFill="1" applyBorder="1" applyAlignment="1">
      <alignment horizontal="center"/>
    </xf>
    <xf numFmtId="174" fontId="2" fillId="6" borderId="8" xfId="0" applyNumberFormat="1" applyFont="1" applyFill="1" applyBorder="1" applyAlignment="1">
      <alignment horizontal="center"/>
    </xf>
    <xf numFmtId="0" fontId="2" fillId="6" borderId="9" xfId="0" applyFont="1" applyFill="1" applyBorder="1" applyAlignment="1">
      <alignment horizontal="center"/>
    </xf>
    <xf numFmtId="166" fontId="2" fillId="6" borderId="9" xfId="0" applyNumberFormat="1" applyFont="1" applyFill="1" applyBorder="1" applyAlignment="1">
      <alignment horizontal="center"/>
    </xf>
    <xf numFmtId="20" fontId="18" fillId="6" borderId="9" xfId="0" applyNumberFormat="1" applyFont="1" applyFill="1" applyBorder="1" applyAlignment="1">
      <alignment horizontal="center"/>
    </xf>
    <xf numFmtId="9" fontId="2" fillId="6" borderId="9" xfId="0" applyNumberFormat="1" applyFont="1" applyFill="1" applyBorder="1" applyAlignment="1">
      <alignment horizontal="center"/>
    </xf>
    <xf numFmtId="164" fontId="2" fillId="6" borderId="9" xfId="0" applyNumberFormat="1" applyFont="1" applyFill="1" applyBorder="1" applyAlignment="1">
      <alignment horizontal="center"/>
    </xf>
    <xf numFmtId="164" fontId="2" fillId="6" borderId="10" xfId="0" applyNumberFormat="1" applyFont="1" applyFill="1" applyBorder="1" applyAlignment="1">
      <alignment horizontal="center"/>
    </xf>
    <xf numFmtId="0" fontId="2" fillId="6" borderId="8" xfId="0" applyFont="1" applyFill="1" applyBorder="1" applyAlignment="1">
      <alignment horizontal="center"/>
    </xf>
    <xf numFmtId="167" fontId="18" fillId="6" borderId="9" xfId="0" applyNumberFormat="1" applyFont="1" applyFill="1" applyBorder="1" applyAlignment="1">
      <alignment horizontal="center"/>
    </xf>
    <xf numFmtId="20" fontId="2" fillId="6" borderId="9" xfId="0" applyNumberFormat="1" applyFont="1" applyFill="1" applyBorder="1" applyAlignment="1">
      <alignment horizontal="center"/>
    </xf>
    <xf numFmtId="164" fontId="2" fillId="3" borderId="10" xfId="0" applyNumberFormat="1" applyFont="1" applyFill="1" applyBorder="1" applyAlignment="1">
      <alignment horizontal="center"/>
    </xf>
    <xf numFmtId="164" fontId="2" fillId="3" borderId="33" xfId="0" applyNumberFormat="1" applyFont="1" applyFill="1" applyBorder="1" applyAlignment="1">
      <alignment horizontal="center"/>
    </xf>
    <xf numFmtId="0" fontId="1" fillId="6" borderId="11" xfId="0" applyFont="1" applyFill="1" applyBorder="1" applyAlignment="1">
      <alignment horizontal="center"/>
    </xf>
    <xf numFmtId="166" fontId="1" fillId="6" borderId="11" xfId="0" applyNumberFormat="1" applyFont="1" applyFill="1" applyBorder="1" applyAlignment="1">
      <alignment horizontal="center"/>
    </xf>
    <xf numFmtId="167" fontId="4" fillId="6" borderId="11" xfId="0" applyNumberFormat="1" applyFont="1" applyFill="1" applyBorder="1" applyAlignment="1">
      <alignment horizontal="center"/>
    </xf>
    <xf numFmtId="20" fontId="4" fillId="6" borderId="11" xfId="0" applyNumberFormat="1" applyFont="1" applyFill="1" applyBorder="1" applyAlignment="1">
      <alignment horizontal="center"/>
    </xf>
    <xf numFmtId="9" fontId="1" fillId="6" borderId="11" xfId="0" applyNumberFormat="1" applyFont="1" applyFill="1" applyBorder="1" applyAlignment="1">
      <alignment horizontal="center"/>
    </xf>
    <xf numFmtId="20" fontId="1" fillId="6" borderId="11" xfId="0" applyNumberFormat="1" applyFont="1" applyFill="1" applyBorder="1" applyAlignment="1">
      <alignment horizontal="center"/>
    </xf>
    <xf numFmtId="164" fontId="1" fillId="6" borderId="11" xfId="0" applyNumberFormat="1" applyFont="1" applyFill="1" applyBorder="1" applyAlignment="1">
      <alignment horizontal="center"/>
    </xf>
    <xf numFmtId="164" fontId="1" fillId="6" borderId="33" xfId="0" applyNumberFormat="1" applyFont="1" applyFill="1" applyBorder="1" applyAlignment="1">
      <alignment horizontal="center"/>
    </xf>
    <xf numFmtId="164" fontId="3" fillId="3" borderId="9" xfId="0" applyNumberFormat="1" applyFont="1" applyFill="1" applyBorder="1" applyAlignment="1">
      <alignment horizontal="center"/>
    </xf>
    <xf numFmtId="170" fontId="2" fillId="4" borderId="27" xfId="0" applyNumberFormat="1" applyFont="1" applyFill="1" applyBorder="1" applyAlignment="1">
      <alignment horizontal="center"/>
    </xf>
    <xf numFmtId="174" fontId="3" fillId="5" borderId="20" xfId="0" applyNumberFormat="1" applyFont="1" applyFill="1" applyBorder="1" applyAlignment="1">
      <alignment/>
    </xf>
    <xf numFmtId="167" fontId="18" fillId="6" borderId="20" xfId="0" applyNumberFormat="1" applyFont="1" applyFill="1" applyBorder="1" applyAlignment="1">
      <alignment horizontal="center"/>
    </xf>
    <xf numFmtId="167" fontId="4" fillId="6" borderId="34" xfId="0" applyNumberFormat="1" applyFont="1" applyFill="1" applyBorder="1" applyAlignment="1">
      <alignment horizontal="center"/>
    </xf>
    <xf numFmtId="170" fontId="15" fillId="4" borderId="26" xfId="0" applyNumberFormat="1" applyFont="1" applyFill="1" applyBorder="1" applyAlignment="1">
      <alignment horizontal="center"/>
    </xf>
    <xf numFmtId="170" fontId="5" fillId="6" borderId="14" xfId="0" applyNumberFormat="1" applyFont="1" applyFill="1" applyBorder="1" applyAlignment="1">
      <alignment horizontal="center"/>
    </xf>
    <xf numFmtId="164" fontId="2" fillId="3" borderId="0" xfId="0" applyNumberFormat="1" applyFont="1" applyFill="1" applyBorder="1" applyAlignment="1">
      <alignment horizontal="center"/>
    </xf>
    <xf numFmtId="17" fontId="2" fillId="4" borderId="13" xfId="0" applyNumberFormat="1" applyFont="1" applyFill="1" applyBorder="1" applyAlignment="1">
      <alignment horizontal="center"/>
    </xf>
    <xf numFmtId="0" fontId="22" fillId="2" borderId="0" xfId="0" applyFont="1" applyFill="1" applyBorder="1" applyAlignment="1">
      <alignment/>
    </xf>
    <xf numFmtId="0" fontId="0" fillId="4" borderId="28" xfId="0" applyFill="1" applyBorder="1" applyAlignment="1">
      <alignment/>
    </xf>
    <xf numFmtId="0" fontId="0" fillId="4" borderId="35" xfId="0" applyFill="1" applyBorder="1" applyAlignment="1">
      <alignment/>
    </xf>
    <xf numFmtId="166" fontId="2" fillId="3" borderId="10" xfId="0" applyNumberFormat="1" applyFont="1" applyFill="1" applyBorder="1" applyAlignment="1">
      <alignment horizontal="center"/>
    </xf>
    <xf numFmtId="166" fontId="2" fillId="3" borderId="33" xfId="0" applyNumberFormat="1" applyFont="1" applyFill="1" applyBorder="1" applyAlignment="1">
      <alignment horizontal="center"/>
    </xf>
    <xf numFmtId="166" fontId="3" fillId="3" borderId="0" xfId="0" applyNumberFormat="1" applyFont="1" applyFill="1" applyBorder="1" applyAlignment="1">
      <alignment horizontal="center"/>
    </xf>
    <xf numFmtId="166" fontId="3" fillId="3" borderId="9" xfId="0" applyNumberFormat="1" applyFont="1" applyFill="1" applyBorder="1" applyAlignment="1">
      <alignment horizontal="center"/>
    </xf>
    <xf numFmtId="166" fontId="3" fillId="3" borderId="11" xfId="0" applyNumberFormat="1" applyFont="1" applyFill="1" applyBorder="1" applyAlignment="1">
      <alignment horizontal="center"/>
    </xf>
    <xf numFmtId="166" fontId="3" fillId="3" borderId="11" xfId="0" applyNumberFormat="1" applyFont="1" applyFill="1" applyBorder="1" applyAlignment="1">
      <alignment horizontal="center"/>
    </xf>
    <xf numFmtId="9" fontId="2" fillId="3" borderId="10" xfId="0" applyNumberFormat="1" applyFont="1" applyFill="1" applyBorder="1" applyAlignment="1">
      <alignment horizontal="center"/>
    </xf>
    <xf numFmtId="9" fontId="2" fillId="3" borderId="33" xfId="0" applyNumberFormat="1" applyFont="1" applyFill="1" applyBorder="1" applyAlignment="1">
      <alignment horizontal="center"/>
    </xf>
    <xf numFmtId="9" fontId="3" fillId="3" borderId="9" xfId="0" applyNumberFormat="1" applyFont="1" applyFill="1" applyBorder="1" applyAlignment="1">
      <alignment horizontal="center"/>
    </xf>
    <xf numFmtId="9" fontId="3" fillId="3" borderId="11" xfId="0" applyNumberFormat="1" applyFont="1" applyFill="1" applyBorder="1" applyAlignment="1">
      <alignment horizontal="center"/>
    </xf>
    <xf numFmtId="17" fontId="0" fillId="2" borderId="0" xfId="0" applyNumberFormat="1" applyFill="1" applyBorder="1" applyAlignment="1">
      <alignment horizontal="center"/>
    </xf>
    <xf numFmtId="0" fontId="0" fillId="5" borderId="0" xfId="0" applyFill="1" applyBorder="1" applyAlignment="1">
      <alignment/>
    </xf>
    <xf numFmtId="0" fontId="0" fillId="5" borderId="0" xfId="0" applyFont="1" applyFill="1" applyBorder="1" applyAlignment="1">
      <alignment/>
    </xf>
    <xf numFmtId="164" fontId="3" fillId="3" borderId="0" xfId="0" applyNumberFormat="1" applyFont="1" applyFill="1" applyBorder="1" applyAlignment="1">
      <alignment horizontal="center"/>
    </xf>
    <xf numFmtId="0" fontId="17" fillId="5" borderId="36" xfId="0" applyFont="1" applyFill="1" applyBorder="1" applyAlignment="1">
      <alignment horizontal="center"/>
    </xf>
    <xf numFmtId="166" fontId="0" fillId="5" borderId="0" xfId="0" applyNumberFormat="1" applyFill="1" applyBorder="1" applyAlignment="1">
      <alignment/>
    </xf>
    <xf numFmtId="164" fontId="3" fillId="3" borderId="0" xfId="0" applyNumberFormat="1" applyFont="1" applyFill="1" applyBorder="1" applyAlignment="1">
      <alignment horizontal="center"/>
    </xf>
    <xf numFmtId="164" fontId="2" fillId="6" borderId="9" xfId="0" applyNumberFormat="1" applyFont="1" applyFill="1" applyBorder="1" applyAlignment="1" quotePrefix="1">
      <alignment horizontal="center"/>
    </xf>
    <xf numFmtId="164" fontId="1" fillId="6" borderId="11" xfId="0" applyNumberFormat="1" applyFont="1" applyFill="1" applyBorder="1" applyAlignment="1" quotePrefix="1">
      <alignment horizontal="center"/>
    </xf>
    <xf numFmtId="0" fontId="0" fillId="5" borderId="9" xfId="0" applyFill="1" applyBorder="1" applyAlignment="1">
      <alignment/>
    </xf>
    <xf numFmtId="20" fontId="18" fillId="6" borderId="0" xfId="0" applyNumberFormat="1" applyFont="1" applyFill="1" applyBorder="1" applyAlignment="1">
      <alignment horizontal="center"/>
    </xf>
    <xf numFmtId="166" fontId="24" fillId="6" borderId="9" xfId="0" applyNumberFormat="1" applyFont="1" applyFill="1" applyBorder="1" applyAlignment="1">
      <alignment horizontal="center"/>
    </xf>
    <xf numFmtId="166" fontId="26" fillId="3" borderId="9" xfId="0" applyNumberFormat="1" applyFont="1" applyFill="1" applyBorder="1" applyAlignment="1">
      <alignment horizontal="center"/>
    </xf>
    <xf numFmtId="166" fontId="27" fillId="3" borderId="9" xfId="0" applyNumberFormat="1" applyFont="1" applyFill="1" applyBorder="1" applyAlignment="1">
      <alignment horizontal="center"/>
    </xf>
    <xf numFmtId="14" fontId="3" fillId="3" borderId="9" xfId="0" applyNumberFormat="1" applyFont="1" applyFill="1" applyBorder="1" applyAlignment="1">
      <alignment/>
    </xf>
    <xf numFmtId="0" fontId="3" fillId="5" borderId="0" xfId="0" applyFont="1" applyFill="1" applyBorder="1" applyAlignment="1">
      <alignment/>
    </xf>
    <xf numFmtId="180" fontId="26" fillId="3" borderId="9" xfId="0" applyNumberFormat="1" applyFont="1" applyFill="1" applyBorder="1" applyAlignment="1" quotePrefix="1">
      <alignment horizontal="center"/>
    </xf>
    <xf numFmtId="166" fontId="27" fillId="3" borderId="9" xfId="0" applyNumberFormat="1" applyFont="1" applyFill="1" applyBorder="1" applyAlignment="1">
      <alignment horizontal="center"/>
    </xf>
    <xf numFmtId="166" fontId="26" fillId="3" borderId="9" xfId="0" applyNumberFormat="1" applyFont="1" applyFill="1" applyBorder="1" applyAlignment="1" quotePrefix="1">
      <alignment horizontal="center"/>
    </xf>
    <xf numFmtId="166" fontId="29" fillId="3" borderId="9" xfId="0" applyNumberFormat="1" applyFont="1" applyFill="1" applyBorder="1" applyAlignment="1">
      <alignment horizontal="center"/>
    </xf>
    <xf numFmtId="166" fontId="27" fillId="3" borderId="11" xfId="0" applyNumberFormat="1" applyFont="1" applyFill="1" applyBorder="1" applyAlignment="1">
      <alignment horizontal="center"/>
    </xf>
    <xf numFmtId="166" fontId="25" fillId="3" borderId="10" xfId="0" applyNumberFormat="1" applyFont="1" applyFill="1" applyBorder="1" applyAlignment="1">
      <alignment horizontal="center"/>
    </xf>
    <xf numFmtId="166" fontId="25" fillId="3" borderId="33" xfId="0" applyNumberFormat="1" applyFont="1" applyFill="1" applyBorder="1" applyAlignment="1">
      <alignment horizontal="center"/>
    </xf>
    <xf numFmtId="166" fontId="24" fillId="6" borderId="11" xfId="0" applyNumberFormat="1" applyFont="1" applyFill="1" applyBorder="1" applyAlignment="1">
      <alignment horizontal="center"/>
    </xf>
    <xf numFmtId="166" fontId="30" fillId="3" borderId="9" xfId="0" applyNumberFormat="1" applyFont="1" applyFill="1" applyBorder="1" applyAlignment="1" quotePrefix="1">
      <alignment horizontal="center"/>
    </xf>
    <xf numFmtId="166" fontId="30" fillId="3" borderId="9" xfId="0" applyNumberFormat="1" applyFont="1" applyFill="1" applyBorder="1" applyAlignment="1">
      <alignment horizontal="center"/>
    </xf>
    <xf numFmtId="166" fontId="30" fillId="6" borderId="9" xfId="0" applyNumberFormat="1" applyFont="1" applyFill="1" applyBorder="1" applyAlignment="1">
      <alignment horizontal="center"/>
    </xf>
    <xf numFmtId="0" fontId="31" fillId="5" borderId="0" xfId="0" applyFont="1" applyFill="1" applyBorder="1" applyAlignment="1">
      <alignment/>
    </xf>
    <xf numFmtId="166" fontId="31" fillId="3" borderId="9" xfId="0" applyNumberFormat="1" applyFont="1" applyFill="1" applyBorder="1" applyAlignment="1" quotePrefix="1">
      <alignment horizontal="center"/>
    </xf>
    <xf numFmtId="166" fontId="31" fillId="3" borderId="9" xfId="0" applyNumberFormat="1" applyFont="1" applyFill="1" applyBorder="1" applyAlignment="1">
      <alignment horizontal="center"/>
    </xf>
    <xf numFmtId="166" fontId="30" fillId="6" borderId="11" xfId="0" applyNumberFormat="1" applyFont="1" applyFill="1" applyBorder="1" applyAlignment="1">
      <alignment horizontal="center"/>
    </xf>
    <xf numFmtId="166" fontId="30" fillId="3" borderId="10" xfId="0" applyNumberFormat="1" applyFont="1" applyFill="1" applyBorder="1" applyAlignment="1">
      <alignment horizont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latin typeface="Arial"/>
                <a:ea typeface="Arial"/>
                <a:cs typeface="Arial"/>
              </a:rPr>
              <a:t>Minimum luchtvochtigheid decade 1</a:t>
            </a:r>
          </a:p>
        </c:rich>
      </c:tx>
      <c:layout/>
      <c:spPr>
        <a:noFill/>
        <a:ln>
          <a:noFill/>
        </a:ln>
      </c:spPr>
    </c:title>
    <c:plotArea>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2007'!$V$2:$V$11</c:f>
              <c:numCache/>
            </c:numRef>
          </c:val>
          <c:smooth val="1"/>
        </c:ser>
        <c:axId val="55581635"/>
        <c:axId val="30472668"/>
      </c:lineChart>
      <c:catAx>
        <c:axId val="55581635"/>
        <c:scaling>
          <c:orientation val="minMax"/>
        </c:scaling>
        <c:axPos val="b"/>
        <c:title>
          <c:tx>
            <c:rich>
              <a:bodyPr vert="horz" rot="0" anchor="ctr"/>
              <a:lstStyle/>
              <a:p>
                <a:pPr algn="ctr">
                  <a:defRPr/>
                </a:pPr>
                <a:r>
                  <a:rPr lang="en-US" cap="none" sz="92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sz="925"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5558163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FF99CC"/>
        </a:gs>
        <a:gs pos="50000">
          <a:srgbClr val="FFFFFF"/>
        </a:gs>
        <a:gs pos="100000">
          <a:srgbClr val="FF99CC"/>
        </a:gs>
      </a:gsLst>
      <a:lin ang="5400000" scaled="1"/>
    </a:gradFill>
    <a:effectLst>
      <a:outerShdw dist="35921" dir="2700000" algn="br">
        <a:prstClr val="black"/>
      </a:outerShdw>
    </a:effectLst>
  </c:spPr>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50" b="1" i="0" u="none" baseline="0">
                <a:latin typeface="Arial"/>
                <a:ea typeface="Arial"/>
                <a:cs typeface="Arial"/>
              </a:rPr>
              <a:t>Wind deacde 1</a:t>
            </a:r>
          </a:p>
        </c:rich>
      </c:tx>
      <c:layout/>
      <c:spPr>
        <a:noFill/>
        <a:ln>
          <a:noFill/>
        </a:ln>
      </c:spPr>
    </c:title>
    <c:plotArea>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2007'!$AD$2:$AD$11</c:f>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2007'!$AE$2:$AE$11</c:f>
              <c:numCache/>
            </c:numRef>
          </c:val>
          <c:smooth val="1"/>
        </c:ser>
        <c:axId val="29668621"/>
        <c:axId val="65690998"/>
      </c:lineChart>
      <c:catAx>
        <c:axId val="29668621"/>
        <c:scaling>
          <c:orientation val="minMax"/>
        </c:scaling>
        <c:axPos val="b"/>
        <c:title>
          <c:tx>
            <c:rich>
              <a:bodyPr vert="horz" rot="0" anchor="ctr"/>
              <a:lstStyle/>
              <a:p>
                <a:pPr algn="ctr">
                  <a:defRPr/>
                </a:pPr>
                <a:r>
                  <a:rPr lang="en-US" cap="none" sz="95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sz="950" b="1" i="0" u="none" baseline="0">
                    <a:latin typeface="Arial"/>
                    <a:ea typeface="Arial"/>
                    <a:cs typeface="Arial"/>
                  </a:rPr>
                  <a:t>Km/h</a:t>
                </a:r>
              </a:p>
            </c:rich>
          </c:tx>
          <c:layout/>
          <c:overlay val="0"/>
          <c:spPr>
            <a:noFill/>
            <a:ln>
              <a:noFill/>
            </a:ln>
          </c:spPr>
        </c:title>
        <c:majorGridlines/>
        <c:delete val="0"/>
        <c:numFmt formatCode="General" sourceLinked="1"/>
        <c:majorTickMark val="out"/>
        <c:minorTickMark val="none"/>
        <c:tickLblPos val="nextTo"/>
        <c:crossAx val="2966862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339966"/>
        </a:gs>
        <a:gs pos="50000">
          <a:srgbClr val="FFFFFF"/>
        </a:gs>
        <a:gs pos="100000">
          <a:srgbClr val="339966"/>
        </a:gs>
      </a:gsLst>
      <a:lin ang="5400000" scaled="1"/>
    </a:gradFill>
    <a:ln w="12700">
      <a:solidFill/>
    </a:ln>
    <a:effectLst>
      <a:outerShdw dist="35921" dir="2700000" algn="br">
        <a:prstClr val="black"/>
      </a:outerShdw>
    </a:effectLst>
  </c:spPr>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Wind decade 2</a:t>
            </a:r>
          </a:p>
        </c:rich>
      </c:tx>
      <c:layout/>
      <c:spPr>
        <a:noFill/>
        <a:ln>
          <a:noFill/>
        </a:ln>
      </c:spPr>
    </c:title>
    <c:plotArea>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december 2007'!$AD$14:$AD$23</c:f>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december 2007'!$AE$14:$AE$23</c:f>
              <c:numCache/>
            </c:numRef>
          </c:val>
          <c:smooth val="1"/>
        </c:ser>
        <c:axId val="54348071"/>
        <c:axId val="19370592"/>
      </c:lineChart>
      <c:catAx>
        <c:axId val="54348071"/>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19370592"/>
        <c:crosses val="autoZero"/>
        <c:auto val="1"/>
        <c:lblOffset val="100"/>
        <c:noMultiLvlLbl val="0"/>
      </c:catAx>
      <c:valAx>
        <c:axId val="19370592"/>
        <c:scaling>
          <c:orientation val="minMax"/>
        </c:scaling>
        <c:axPos val="l"/>
        <c:title>
          <c:tx>
            <c:rich>
              <a:bodyPr vert="horz" rot="-5400000" anchor="ctr"/>
              <a:lstStyle/>
              <a:p>
                <a:pPr algn="ctr">
                  <a:defRPr/>
                </a:pPr>
                <a:r>
                  <a:rPr lang="en-US" cap="none" sz="1000" b="1" i="0" u="none" baseline="0">
                    <a:latin typeface="Arial"/>
                    <a:ea typeface="Arial"/>
                    <a:cs typeface="Arial"/>
                  </a:rPr>
                  <a:t>Km/h</a:t>
                </a:r>
              </a:p>
            </c:rich>
          </c:tx>
          <c:layout/>
          <c:overlay val="0"/>
          <c:spPr>
            <a:noFill/>
            <a:ln>
              <a:noFill/>
            </a:ln>
          </c:spPr>
        </c:title>
        <c:majorGridlines/>
        <c:delete val="0"/>
        <c:numFmt formatCode="General" sourceLinked="1"/>
        <c:majorTickMark val="out"/>
        <c:minorTickMark val="none"/>
        <c:tickLblPos val="nextTo"/>
        <c:crossAx val="5434807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339966"/>
        </a:gs>
        <a:gs pos="50000">
          <a:srgbClr val="FFFFFF"/>
        </a:gs>
        <a:gs pos="100000">
          <a:srgbClr val="339966"/>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Wind decade 2</a:t>
            </a:r>
          </a:p>
        </c:rich>
      </c:tx>
      <c:layout/>
      <c:spPr>
        <a:noFill/>
        <a:ln>
          <a:noFill/>
        </a:ln>
      </c:spPr>
    </c:title>
    <c:plotArea>
      <c:layout/>
      <c:lineChart>
        <c:grouping val="standard"/>
        <c:varyColors val="0"/>
        <c:ser>
          <c:idx val="0"/>
          <c:order val="0"/>
          <c:tx>
            <c:v>Gemiddelde wind</c:v>
          </c:tx>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2007'!$AD$26:$AD$36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1"/>
          <c:order val="1"/>
          <c:tx>
            <c:v>Hoogste windstoot</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2007'!$AE$26:$AE$36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40117601"/>
        <c:axId val="25514090"/>
      </c:lineChart>
      <c:catAx>
        <c:axId val="40117601"/>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25514090"/>
        <c:crosses val="autoZero"/>
        <c:auto val="1"/>
        <c:lblOffset val="100"/>
        <c:noMultiLvlLbl val="0"/>
      </c:catAx>
      <c:valAx>
        <c:axId val="25514090"/>
        <c:scaling>
          <c:orientation val="minMax"/>
        </c:scaling>
        <c:axPos val="l"/>
        <c:title>
          <c:tx>
            <c:rich>
              <a:bodyPr vert="horz" rot="-5400000" anchor="ctr"/>
              <a:lstStyle/>
              <a:p>
                <a:pPr algn="ctr">
                  <a:defRPr/>
                </a:pPr>
                <a:r>
                  <a:rPr lang="en-US" cap="none" sz="1000" b="1" i="0" u="none" baseline="0">
                    <a:latin typeface="Arial"/>
                    <a:ea typeface="Arial"/>
                    <a:cs typeface="Arial"/>
                  </a:rPr>
                  <a:t>Km/h</a:t>
                </a:r>
              </a:p>
            </c:rich>
          </c:tx>
          <c:layout/>
          <c:overlay val="0"/>
          <c:spPr>
            <a:noFill/>
            <a:ln>
              <a:noFill/>
            </a:ln>
          </c:spPr>
        </c:title>
        <c:majorGridlines/>
        <c:delete val="0"/>
        <c:numFmt formatCode="General" sourceLinked="1"/>
        <c:majorTickMark val="out"/>
        <c:minorTickMark val="none"/>
        <c:tickLblPos val="nextTo"/>
        <c:crossAx val="4011760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339966"/>
        </a:gs>
        <a:gs pos="50000">
          <a:srgbClr val="FFFFFF"/>
        </a:gs>
        <a:gs pos="100000">
          <a:srgbClr val="339966"/>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00" b="1" i="0" u="none" baseline="0">
                <a:latin typeface="Arial"/>
                <a:ea typeface="Arial"/>
                <a:cs typeface="Arial"/>
              </a:rPr>
              <a:t>Minimumtemperatuur decade 1</a:t>
            </a:r>
          </a:p>
        </c:rich>
      </c:tx>
      <c:layout/>
      <c:spPr>
        <a:noFill/>
        <a:ln>
          <a:noFill/>
        </a:ln>
      </c:spPr>
    </c:title>
    <c:plotArea>
      <c:layout>
        <c:manualLayout>
          <c:xMode val="edge"/>
          <c:yMode val="edge"/>
          <c:x val="0.0555"/>
          <c:y val="0.1935"/>
          <c:w val="0.9275"/>
          <c:h val="0.60925"/>
        </c:manualLayout>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2007'!$E$2:$E$11</c:f>
              <c:numCache/>
            </c:numRef>
          </c:val>
          <c:smooth val="1"/>
        </c:ser>
        <c:ser>
          <c:idx val="1"/>
          <c:order val="1"/>
          <c:tx>
            <c:v>Minimum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2007'!$F$2:$F$11</c:f>
              <c:numCache/>
            </c:numRef>
          </c:val>
          <c:smooth val="1"/>
        </c:ser>
        <c:axId val="28300219"/>
        <c:axId val="53375380"/>
      </c:lineChart>
      <c:catAx>
        <c:axId val="28300219"/>
        <c:scaling>
          <c:orientation val="minMax"/>
        </c:scaling>
        <c:axPos val="b"/>
        <c:title>
          <c:tx>
            <c:rich>
              <a:bodyPr vert="horz" rot="0" anchor="ctr"/>
              <a:lstStyle/>
              <a:p>
                <a:pPr algn="ctr">
                  <a:defRPr/>
                </a:pPr>
                <a:r>
                  <a:rPr lang="en-US" cap="none" sz="92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53375380"/>
        <c:crosses val="autoZero"/>
        <c:auto val="1"/>
        <c:lblOffset val="100"/>
        <c:noMultiLvlLbl val="0"/>
      </c:catAx>
      <c:valAx>
        <c:axId val="53375380"/>
        <c:scaling>
          <c:orientation val="minMax"/>
        </c:scaling>
        <c:axPos val="l"/>
        <c:title>
          <c:tx>
            <c:rich>
              <a:bodyPr vert="horz" rot="-5400000" anchor="ctr"/>
              <a:lstStyle/>
              <a:p>
                <a:pPr algn="ctr">
                  <a:defRPr/>
                </a:pPr>
                <a:r>
                  <a:rPr lang="en-US" cap="none" sz="925" b="1" i="0" u="none" baseline="0">
                    <a:latin typeface="Arial"/>
                    <a:ea typeface="Arial"/>
                    <a:cs typeface="Arial"/>
                  </a:rPr>
                  <a:t>Temperatuur in Celcius</a:t>
                </a:r>
              </a:p>
            </c:rich>
          </c:tx>
          <c:layout/>
          <c:overlay val="0"/>
          <c:spPr>
            <a:noFill/>
            <a:ln>
              <a:noFill/>
            </a:ln>
          </c:spPr>
        </c:title>
        <c:majorGridlines/>
        <c:delete val="0"/>
        <c:numFmt formatCode="General" sourceLinked="1"/>
        <c:majorTickMark val="out"/>
        <c:minorTickMark val="none"/>
        <c:tickLblPos val="nextTo"/>
        <c:crossAx val="28300219"/>
        <c:crossesAt val="1"/>
        <c:crossBetween val="between"/>
        <c:dispUnits/>
      </c:valAx>
      <c:spPr>
        <a:solidFill>
          <a:srgbClr val="C0C0C0"/>
        </a:solidFill>
        <a:ln w="12700">
          <a:solidFill>
            <a:srgbClr val="808080"/>
          </a:solidFill>
        </a:ln>
      </c:spPr>
    </c:plotArea>
    <c:legend>
      <c:legendPos val="r"/>
      <c:layout>
        <c:manualLayout>
          <c:xMode val="edge"/>
          <c:yMode val="edge"/>
          <c:x val="0.357"/>
          <c:y val="0.90675"/>
        </c:manualLayout>
      </c:layout>
      <c:overlay val="0"/>
    </c:legend>
    <c:plotVisOnly val="1"/>
    <c:dispBlanksAs val="gap"/>
    <c:showDLblsOverMax val="0"/>
  </c:chart>
  <c:spPr>
    <a:gradFill rotWithShape="1">
      <a:gsLst>
        <a:gs pos="0">
          <a:srgbClr val="0000FF"/>
        </a:gs>
        <a:gs pos="50000">
          <a:srgbClr val="FFFFFF"/>
        </a:gs>
        <a:gs pos="100000">
          <a:srgbClr val="0000FF"/>
        </a:gs>
      </a:gsLst>
      <a:lin ang="5400000" scaled="1"/>
    </a:gradFill>
    <a:effectLst>
      <a:outerShdw dist="35921" dir="2700000" algn="br">
        <a:prstClr val="black"/>
      </a:outerShdw>
    </a:effectLst>
  </c:spPr>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latin typeface="Arial"/>
                <a:ea typeface="Arial"/>
                <a:cs typeface="Arial"/>
              </a:rPr>
              <a:t>Minimumtemperatuur decade 2</a:t>
            </a:r>
          </a:p>
        </c:rich>
      </c:tx>
      <c:layout/>
      <c:spPr>
        <a:noFill/>
        <a:ln>
          <a:noFill/>
        </a:ln>
      </c:spPr>
    </c:title>
    <c:plotArea>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2007'!$E$14:$E$23</c:f>
              <c:numCache>
                <c:ptCount val="10"/>
                <c:pt idx="0">
                  <c:v>0</c:v>
                </c:pt>
                <c:pt idx="1">
                  <c:v>0</c:v>
                </c:pt>
                <c:pt idx="2">
                  <c:v>0</c:v>
                </c:pt>
                <c:pt idx="3">
                  <c:v>0</c:v>
                </c:pt>
                <c:pt idx="4">
                  <c:v>0</c:v>
                </c:pt>
                <c:pt idx="5">
                  <c:v>0</c:v>
                </c:pt>
                <c:pt idx="6">
                  <c:v>0</c:v>
                </c:pt>
                <c:pt idx="7">
                  <c:v>0</c:v>
                </c:pt>
                <c:pt idx="8">
                  <c:v>0</c:v>
                </c:pt>
                <c:pt idx="9">
                  <c:v>0</c:v>
                </c:pt>
              </c:numCache>
            </c:numRef>
          </c:val>
          <c:smooth val="1"/>
        </c:ser>
        <c:ser>
          <c:idx val="1"/>
          <c:order val="1"/>
          <c:tx>
            <c:v>Minimum</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2007'!$F$14:$F$23</c:f>
              <c:numCache>
                <c:ptCount val="10"/>
                <c:pt idx="0">
                  <c:v>0</c:v>
                </c:pt>
                <c:pt idx="1">
                  <c:v>0</c:v>
                </c:pt>
                <c:pt idx="2">
                  <c:v>0</c:v>
                </c:pt>
                <c:pt idx="3">
                  <c:v>0</c:v>
                </c:pt>
                <c:pt idx="4">
                  <c:v>0</c:v>
                </c:pt>
                <c:pt idx="5">
                  <c:v>0</c:v>
                </c:pt>
                <c:pt idx="6">
                  <c:v>0</c:v>
                </c:pt>
                <c:pt idx="7">
                  <c:v>0</c:v>
                </c:pt>
                <c:pt idx="8">
                  <c:v>0</c:v>
                </c:pt>
                <c:pt idx="9">
                  <c:v>0</c:v>
                </c:pt>
              </c:numCache>
            </c:numRef>
          </c:val>
          <c:smooth val="1"/>
        </c:ser>
        <c:axId val="10616373"/>
        <c:axId val="28438494"/>
      </c:lineChart>
      <c:catAx>
        <c:axId val="10616373"/>
        <c:scaling>
          <c:orientation val="minMax"/>
        </c:scaling>
        <c:axPos val="b"/>
        <c:title>
          <c:tx>
            <c:rich>
              <a:bodyPr vert="horz" rot="0" anchor="ctr"/>
              <a:lstStyle/>
              <a:p>
                <a:pPr algn="ctr">
                  <a:defRPr/>
                </a:pPr>
                <a:r>
                  <a:rPr lang="en-US" cap="none" sz="97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28438494"/>
        <c:crosses val="autoZero"/>
        <c:auto val="1"/>
        <c:lblOffset val="100"/>
        <c:noMultiLvlLbl val="0"/>
      </c:catAx>
      <c:valAx>
        <c:axId val="28438494"/>
        <c:scaling>
          <c:orientation val="minMax"/>
        </c:scaling>
        <c:axPos val="l"/>
        <c:title>
          <c:tx>
            <c:rich>
              <a:bodyPr vert="horz" rot="-5400000" anchor="ctr"/>
              <a:lstStyle/>
              <a:p>
                <a:pPr algn="ctr">
                  <a:defRPr/>
                </a:pPr>
                <a:r>
                  <a:rPr lang="en-US" cap="none" sz="975" b="1" i="0" u="none" baseline="0">
                    <a:latin typeface="Arial"/>
                    <a:ea typeface="Arial"/>
                    <a:cs typeface="Arial"/>
                  </a:rPr>
                  <a:t>Temperatuur in Celius</a:t>
                </a:r>
              </a:p>
            </c:rich>
          </c:tx>
          <c:layout/>
          <c:overlay val="0"/>
          <c:spPr>
            <a:noFill/>
            <a:ln>
              <a:noFill/>
            </a:ln>
          </c:spPr>
        </c:title>
        <c:majorGridlines/>
        <c:delete val="0"/>
        <c:numFmt formatCode="General" sourceLinked="1"/>
        <c:majorTickMark val="out"/>
        <c:minorTickMark val="none"/>
        <c:tickLblPos val="nextTo"/>
        <c:crossAx val="1061637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0000FF"/>
        </a:gs>
        <a:gs pos="50000">
          <a:srgbClr val="FFFFFF"/>
        </a:gs>
        <a:gs pos="100000">
          <a:srgbClr val="0000FF"/>
        </a:gs>
      </a:gsLst>
      <a:lin ang="5400000" scaled="1"/>
    </a:gra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latin typeface="Arial"/>
                <a:ea typeface="Arial"/>
                <a:cs typeface="Arial"/>
              </a:rPr>
              <a:t>Minumtemperatuur decade 3</a:t>
            </a:r>
          </a:p>
        </c:rich>
      </c:tx>
      <c:layout/>
      <c:spPr>
        <a:noFill/>
        <a:ln>
          <a:noFill/>
        </a:ln>
      </c:spPr>
    </c:title>
    <c:plotArea>
      <c:layout/>
      <c:lineChart>
        <c:grouping val="standard"/>
        <c:varyColors val="0"/>
        <c:ser>
          <c:idx val="0"/>
          <c:order val="0"/>
          <c:tx>
            <c:v>Normale minimum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2007'!$E$26:$E$36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1"/>
          <c:order val="1"/>
          <c:tx>
            <c:v>Minimum</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2007'!$F$26:$F$36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54619855"/>
        <c:axId val="21816648"/>
      </c:lineChart>
      <c:catAx>
        <c:axId val="54619855"/>
        <c:scaling>
          <c:orientation val="minMax"/>
        </c:scaling>
        <c:axPos val="b"/>
        <c:title>
          <c:tx>
            <c:rich>
              <a:bodyPr vert="horz" rot="0" anchor="ctr"/>
              <a:lstStyle/>
              <a:p>
                <a:pPr algn="ctr">
                  <a:defRPr/>
                </a:pPr>
                <a:r>
                  <a:rPr lang="en-US" cap="none" sz="97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21816648"/>
        <c:crosses val="autoZero"/>
        <c:auto val="1"/>
        <c:lblOffset val="100"/>
        <c:noMultiLvlLbl val="0"/>
      </c:catAx>
      <c:valAx>
        <c:axId val="21816648"/>
        <c:scaling>
          <c:orientation val="minMax"/>
        </c:scaling>
        <c:axPos val="l"/>
        <c:title>
          <c:tx>
            <c:rich>
              <a:bodyPr vert="horz" rot="-5400000" anchor="ctr"/>
              <a:lstStyle/>
              <a:p>
                <a:pPr algn="ctr">
                  <a:defRPr/>
                </a:pPr>
                <a:r>
                  <a:rPr lang="en-US" cap="none" sz="975" b="1" i="0" u="none" baseline="0">
                    <a:latin typeface="Arial"/>
                    <a:ea typeface="Arial"/>
                    <a:cs typeface="Arial"/>
                  </a:rPr>
                  <a:t>Temperatuur in Celcius</a:t>
                </a:r>
              </a:p>
            </c:rich>
          </c:tx>
          <c:layout/>
          <c:overlay val="0"/>
          <c:spPr>
            <a:noFill/>
            <a:ln>
              <a:noFill/>
            </a:ln>
          </c:spPr>
        </c:title>
        <c:majorGridlines/>
        <c:delete val="0"/>
        <c:numFmt formatCode="General" sourceLinked="1"/>
        <c:majorTickMark val="out"/>
        <c:minorTickMark val="none"/>
        <c:tickLblPos val="nextTo"/>
        <c:crossAx val="5461985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0000FF"/>
        </a:gs>
        <a:gs pos="50000">
          <a:srgbClr val="FFFFFF"/>
        </a:gs>
        <a:gs pos="100000">
          <a:srgbClr val="0000FF"/>
        </a:gs>
      </a:gsLst>
      <a:lin ang="5400000" scaled="1"/>
    </a:gra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latin typeface="Arial"/>
                <a:ea typeface="Arial"/>
                <a:cs typeface="Arial"/>
              </a:rPr>
              <a:t>Maximumtemperatuur decade 1</a:t>
            </a:r>
          </a:p>
        </c:rich>
      </c:tx>
      <c:layout/>
      <c:spPr>
        <a:noFill/>
        <a:ln>
          <a:noFill/>
        </a:ln>
      </c:spPr>
    </c:title>
    <c:plotArea>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2007'!$I$2:$I$11</c:f>
              <c:numCache/>
            </c:numRef>
          </c:val>
          <c:smooth val="1"/>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2007'!$J$2:$J$11</c:f>
              <c:numCache/>
            </c:numRef>
          </c:val>
          <c:smooth val="1"/>
        </c:ser>
        <c:axId val="62132105"/>
        <c:axId val="22318034"/>
      </c:lineChart>
      <c:catAx>
        <c:axId val="62132105"/>
        <c:scaling>
          <c:orientation val="minMax"/>
        </c:scaling>
        <c:axPos val="b"/>
        <c:title>
          <c:tx>
            <c:rich>
              <a:bodyPr vert="horz" rot="0" anchor="ctr"/>
              <a:lstStyle/>
              <a:p>
                <a:pPr algn="ctr">
                  <a:defRPr/>
                </a:pPr>
                <a:r>
                  <a:rPr lang="en-US" cap="none" sz="92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22318034"/>
        <c:crosses val="autoZero"/>
        <c:auto val="1"/>
        <c:lblOffset val="100"/>
        <c:noMultiLvlLbl val="0"/>
      </c:catAx>
      <c:valAx>
        <c:axId val="22318034"/>
        <c:scaling>
          <c:orientation val="minMax"/>
        </c:scaling>
        <c:axPos val="l"/>
        <c:title>
          <c:tx>
            <c:rich>
              <a:bodyPr vert="horz" rot="-5400000" anchor="ctr"/>
              <a:lstStyle/>
              <a:p>
                <a:pPr algn="ctr">
                  <a:defRPr/>
                </a:pPr>
                <a:r>
                  <a:rPr lang="en-US" cap="none" sz="925" b="1" i="0" u="none" baseline="0">
                    <a:latin typeface="Arial"/>
                    <a:ea typeface="Arial"/>
                    <a:cs typeface="Arial"/>
                  </a:rPr>
                  <a:t>Temperatuur in Celcius</a:t>
                </a:r>
              </a:p>
            </c:rich>
          </c:tx>
          <c:layout/>
          <c:overlay val="0"/>
          <c:spPr>
            <a:noFill/>
            <a:ln>
              <a:noFill/>
            </a:ln>
          </c:spPr>
        </c:title>
        <c:majorGridlines/>
        <c:delete val="0"/>
        <c:numFmt formatCode="General" sourceLinked="1"/>
        <c:majorTickMark val="out"/>
        <c:minorTickMark val="none"/>
        <c:tickLblPos val="nextTo"/>
        <c:crossAx val="62132105"/>
        <c:crossesAt val="1"/>
        <c:crossBetween val="between"/>
        <c:dispUnits/>
      </c:valAx>
      <c:spPr>
        <a:solidFill>
          <a:srgbClr val="C0C0C0"/>
        </a:solidFill>
        <a:ln w="12700">
          <a:solidFill>
            <a:srgbClr val="808080"/>
          </a:solidFill>
        </a:ln>
      </c:spPr>
    </c:plotArea>
    <c:legend>
      <c:legendPos val="b"/>
      <c:layout/>
      <c:overlay val="0"/>
      <c:spPr>
        <a:gradFill rotWithShape="1">
          <a:gsLst>
            <a:gs pos="0">
              <a:srgbClr val="FF0000"/>
            </a:gs>
            <a:gs pos="50000">
              <a:srgbClr val="FFFFFF"/>
            </a:gs>
            <a:gs pos="100000">
              <a:srgbClr val="FF0000"/>
            </a:gs>
          </a:gsLst>
          <a:lin ang="5400000" scaled="1"/>
        </a:gradFill>
        <a:effectLst>
          <a:outerShdw dist="35921" dir="2700000" algn="br">
            <a:prstClr val="black"/>
          </a:outerShdw>
        </a:effectLst>
      </c:spPr>
    </c:legend>
    <c:plotVisOnly val="1"/>
    <c:dispBlanksAs val="gap"/>
    <c:showDLblsOverMax val="0"/>
  </c:chart>
  <c:spPr>
    <a:gradFill rotWithShape="1">
      <a:gsLst>
        <a:gs pos="0">
          <a:srgbClr val="FF0000"/>
        </a:gs>
        <a:gs pos="50000">
          <a:srgbClr val="FFFFFF"/>
        </a:gs>
        <a:gs pos="100000">
          <a:srgbClr val="FF0000"/>
        </a:gs>
      </a:gsLst>
      <a:lin ang="5400000" scaled="1"/>
    </a:gradFill>
    <a:effectLst>
      <a:outerShdw dist="35921" dir="2700000" algn="br">
        <a:prstClr val="black"/>
      </a:outerShdw>
    </a:effectLst>
  </c:spPr>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Maximumtemperatuur decade 2</a:t>
            </a:r>
          </a:p>
        </c:rich>
      </c:tx>
      <c:layout/>
      <c:spPr>
        <a:noFill/>
        <a:ln>
          <a:noFill/>
        </a:ln>
      </c:spPr>
    </c:title>
    <c:plotArea>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2007'!$I$14:$I$23</c:f>
              <c:numCache>
                <c:ptCount val="10"/>
                <c:pt idx="0">
                  <c:v>0</c:v>
                </c:pt>
                <c:pt idx="1">
                  <c:v>0</c:v>
                </c:pt>
                <c:pt idx="2">
                  <c:v>0</c:v>
                </c:pt>
                <c:pt idx="3">
                  <c:v>0</c:v>
                </c:pt>
                <c:pt idx="4">
                  <c:v>0</c:v>
                </c:pt>
                <c:pt idx="5">
                  <c:v>0</c:v>
                </c:pt>
                <c:pt idx="6">
                  <c:v>0</c:v>
                </c:pt>
                <c:pt idx="7">
                  <c:v>0</c:v>
                </c:pt>
                <c:pt idx="8">
                  <c:v>0</c:v>
                </c:pt>
                <c:pt idx="9">
                  <c:v>0</c:v>
                </c:pt>
              </c:numCache>
            </c:numRef>
          </c:val>
          <c:smooth val="1"/>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2007'!$J$14:$J$23</c:f>
              <c:numCache>
                <c:ptCount val="10"/>
                <c:pt idx="0">
                  <c:v>0</c:v>
                </c:pt>
                <c:pt idx="1">
                  <c:v>0</c:v>
                </c:pt>
                <c:pt idx="2">
                  <c:v>0</c:v>
                </c:pt>
                <c:pt idx="3">
                  <c:v>0</c:v>
                </c:pt>
                <c:pt idx="4">
                  <c:v>0</c:v>
                </c:pt>
                <c:pt idx="5">
                  <c:v>0</c:v>
                </c:pt>
                <c:pt idx="6">
                  <c:v>0</c:v>
                </c:pt>
                <c:pt idx="7">
                  <c:v>0</c:v>
                </c:pt>
                <c:pt idx="8">
                  <c:v>0</c:v>
                </c:pt>
                <c:pt idx="9">
                  <c:v>0</c:v>
                </c:pt>
              </c:numCache>
            </c:numRef>
          </c:val>
          <c:smooth val="1"/>
        </c:ser>
        <c:axId val="66644579"/>
        <c:axId val="62930300"/>
      </c:lineChart>
      <c:catAx>
        <c:axId val="66644579"/>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62930300"/>
        <c:crosses val="autoZero"/>
        <c:auto val="1"/>
        <c:lblOffset val="100"/>
        <c:noMultiLvlLbl val="0"/>
      </c:catAx>
      <c:valAx>
        <c:axId val="62930300"/>
        <c:scaling>
          <c:orientation val="minMax"/>
        </c:scaling>
        <c:axPos val="l"/>
        <c:title>
          <c:tx>
            <c:rich>
              <a:bodyPr vert="horz" rot="-5400000" anchor="ctr"/>
              <a:lstStyle/>
              <a:p>
                <a:pPr algn="ctr">
                  <a:defRPr/>
                </a:pPr>
                <a:r>
                  <a:rPr lang="en-US" cap="none" sz="1000" b="1" i="0" u="none" baseline="0">
                    <a:latin typeface="Arial"/>
                    <a:ea typeface="Arial"/>
                    <a:cs typeface="Arial"/>
                  </a:rPr>
                  <a:t>Temperatuur in Celcius</a:t>
                </a:r>
              </a:p>
            </c:rich>
          </c:tx>
          <c:layout/>
          <c:overlay val="0"/>
          <c:spPr>
            <a:noFill/>
            <a:ln>
              <a:noFill/>
            </a:ln>
          </c:spPr>
        </c:title>
        <c:majorGridlines/>
        <c:delete val="0"/>
        <c:numFmt formatCode="General" sourceLinked="1"/>
        <c:majorTickMark val="out"/>
        <c:minorTickMark val="none"/>
        <c:tickLblPos val="nextTo"/>
        <c:crossAx val="66644579"/>
        <c:crossesAt val="1"/>
        <c:crossBetween val="between"/>
        <c:dispUnits/>
      </c:valAx>
      <c:spPr>
        <a:solidFill>
          <a:srgbClr val="C0C0C0"/>
        </a:solidFill>
        <a:ln w="12700">
          <a:solidFill>
            <a:srgbClr val="808080"/>
          </a:solidFill>
        </a:ln>
      </c:spPr>
    </c:plotArea>
    <c:legend>
      <c:legendPos val="b"/>
      <c:layout/>
      <c:overlay val="0"/>
      <c:spPr>
        <a:gradFill rotWithShape="1">
          <a:gsLst>
            <a:gs pos="0">
              <a:srgbClr val="FF0000"/>
            </a:gs>
            <a:gs pos="50000">
              <a:srgbClr val="FFFFFF"/>
            </a:gs>
            <a:gs pos="100000">
              <a:srgbClr val="FF0000"/>
            </a:gs>
          </a:gsLst>
          <a:lin ang="5400000" scaled="1"/>
        </a:gradFill>
        <a:effectLst>
          <a:outerShdw dist="35921" dir="2700000" algn="br">
            <a:prstClr val="black"/>
          </a:outerShdw>
        </a:effectLst>
      </c:spPr>
    </c:legend>
    <c:plotVisOnly val="1"/>
    <c:dispBlanksAs val="gap"/>
    <c:showDLblsOverMax val="0"/>
  </c:chart>
  <c:spPr>
    <a:gradFill rotWithShape="1">
      <a:gsLst>
        <a:gs pos="0">
          <a:srgbClr val="FF0000"/>
        </a:gs>
        <a:gs pos="50000">
          <a:srgbClr val="FFFFFF"/>
        </a:gs>
        <a:gs pos="100000">
          <a:srgbClr val="FF0000"/>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Maximumtemperatuur decade 3</a:t>
            </a:r>
          </a:p>
        </c:rich>
      </c:tx>
      <c:layout/>
      <c:spPr>
        <a:noFill/>
        <a:ln>
          <a:noFill/>
        </a:ln>
      </c:spPr>
    </c:title>
    <c:plotArea>
      <c:layout/>
      <c:lineChart>
        <c:grouping val="standard"/>
        <c:varyColors val="0"/>
        <c:ser>
          <c:idx val="0"/>
          <c:order val="0"/>
          <c:tx>
            <c:v>Normale maximum</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2007'!$I$26:$I$36</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Maximum</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2007'!$J$26:$J$36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29501789"/>
        <c:axId val="64189510"/>
      </c:lineChart>
      <c:catAx>
        <c:axId val="29501789"/>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64189510"/>
        <c:crosses val="autoZero"/>
        <c:auto val="1"/>
        <c:lblOffset val="100"/>
        <c:noMultiLvlLbl val="0"/>
      </c:catAx>
      <c:valAx>
        <c:axId val="64189510"/>
        <c:scaling>
          <c:orientation val="minMax"/>
        </c:scaling>
        <c:axPos val="l"/>
        <c:title>
          <c:tx>
            <c:rich>
              <a:bodyPr vert="horz" rot="-5400000" anchor="ctr"/>
              <a:lstStyle/>
              <a:p>
                <a:pPr algn="ctr">
                  <a:defRPr/>
                </a:pPr>
                <a:r>
                  <a:rPr lang="en-US" cap="none" sz="1000" b="1" i="0" u="none" baseline="0">
                    <a:latin typeface="Arial"/>
                    <a:ea typeface="Arial"/>
                    <a:cs typeface="Arial"/>
                  </a:rPr>
                  <a:t>Temperatuur in Celcius</a:t>
                </a:r>
              </a:p>
            </c:rich>
          </c:tx>
          <c:layout/>
          <c:overlay val="0"/>
          <c:spPr>
            <a:noFill/>
            <a:ln>
              <a:noFill/>
            </a:ln>
          </c:spPr>
        </c:title>
        <c:majorGridlines/>
        <c:delete val="0"/>
        <c:numFmt formatCode="General" sourceLinked="1"/>
        <c:majorTickMark val="out"/>
        <c:minorTickMark val="none"/>
        <c:tickLblPos val="nextTo"/>
        <c:crossAx val="2950178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FF0000"/>
        </a:gs>
        <a:gs pos="50000">
          <a:srgbClr val="FFFFFF"/>
        </a:gs>
        <a:gs pos="100000">
          <a:srgbClr val="FF0000"/>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Minimum luchtvochtigheid decade 2</a:t>
            </a:r>
          </a:p>
        </c:rich>
      </c:tx>
      <c:layout/>
      <c:spPr>
        <a:noFill/>
        <a:ln>
          <a:noFill/>
        </a:ln>
      </c:spPr>
    </c:title>
    <c:plotArea>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2007'!$V$14:$V$23</c:f>
              <c:numCache>
                <c:ptCount val="10"/>
                <c:pt idx="0">
                  <c:v>0</c:v>
                </c:pt>
                <c:pt idx="1">
                  <c:v>0</c:v>
                </c:pt>
                <c:pt idx="2">
                  <c:v>0</c:v>
                </c:pt>
                <c:pt idx="3">
                  <c:v>0</c:v>
                </c:pt>
                <c:pt idx="4">
                  <c:v>0</c:v>
                </c:pt>
                <c:pt idx="5">
                  <c:v>0</c:v>
                </c:pt>
                <c:pt idx="6">
                  <c:v>0</c:v>
                </c:pt>
                <c:pt idx="7">
                  <c:v>0</c:v>
                </c:pt>
                <c:pt idx="8">
                  <c:v>0</c:v>
                </c:pt>
                <c:pt idx="9">
                  <c:v>0</c:v>
                </c:pt>
              </c:numCache>
            </c:numRef>
          </c:val>
          <c:smooth val="1"/>
        </c:ser>
        <c:axId val="5818557"/>
        <c:axId val="52367014"/>
      </c:lineChart>
      <c:catAx>
        <c:axId val="5818557"/>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sz="1000"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581855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FF99CC"/>
        </a:gs>
        <a:gs pos="50000">
          <a:srgbClr val="FFFFFF"/>
        </a:gs>
        <a:gs pos="100000">
          <a:srgbClr val="FF99CC"/>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Minimum luchtvochtigheid decade 3</a:t>
            </a:r>
          </a:p>
        </c:rich>
      </c:tx>
      <c:layout/>
      <c:spPr>
        <a:noFill/>
        <a:ln>
          <a:noFill/>
        </a:ln>
      </c:spPr>
    </c:title>
    <c:plotArea>
      <c:layout/>
      <c:lineChart>
        <c:grouping val="standard"/>
        <c:varyColors val="0"/>
        <c:ser>
          <c:idx val="0"/>
          <c:order val="0"/>
          <c:tx>
            <c:v>Minimum</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2007'!$V$26:$V$36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1541079"/>
        <c:axId val="13869712"/>
      </c:lineChart>
      <c:catAx>
        <c:axId val="1541079"/>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sz="1000"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154107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FF99CC"/>
        </a:gs>
        <a:gs pos="50000">
          <a:srgbClr val="FFFFFF"/>
        </a:gs>
        <a:gs pos="100000">
          <a:srgbClr val="FF99CC"/>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latin typeface="Arial"/>
                <a:ea typeface="Arial"/>
                <a:cs typeface="Arial"/>
              </a:rPr>
              <a:t>Maximum luchtvochtigheid decade 1</a:t>
            </a:r>
          </a:p>
        </c:rich>
      </c:tx>
      <c:layout/>
      <c:spPr>
        <a:noFill/>
        <a:ln>
          <a:noFill/>
        </a:ln>
      </c:spPr>
    </c:title>
    <c:plotArea>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'Weercijfers december 2007'!$X$2:$X$11</c:f>
              <c:numCache/>
            </c:numRef>
          </c:val>
          <c:smooth val="1"/>
        </c:ser>
        <c:axId val="57718545"/>
        <c:axId val="49704858"/>
      </c:lineChart>
      <c:catAx>
        <c:axId val="57718545"/>
        <c:scaling>
          <c:orientation val="minMax"/>
        </c:scaling>
        <c:axPos val="b"/>
        <c:title>
          <c:tx>
            <c:rich>
              <a:bodyPr vert="horz" rot="0" anchor="ctr"/>
              <a:lstStyle/>
              <a:p>
                <a:pPr algn="ctr">
                  <a:defRPr/>
                </a:pPr>
                <a:r>
                  <a:rPr lang="en-US" cap="none" sz="925"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sz="925"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5771854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993366"/>
        </a:gs>
        <a:gs pos="50000">
          <a:srgbClr val="FFFFFF"/>
        </a:gs>
        <a:gs pos="100000">
          <a:srgbClr val="993366"/>
        </a:gs>
      </a:gsLst>
      <a:lin ang="5400000" scaled="1"/>
    </a:gradFill>
    <a:effectLst>
      <a:outerShdw dist="35921" dir="2700000" algn="br">
        <a:prstClr val="black"/>
      </a:outerShdw>
    </a:effectLst>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Maximum luchtvochtigheid decade 2</a:t>
            </a:r>
          </a:p>
        </c:rich>
      </c:tx>
      <c:layout/>
      <c:spPr>
        <a:noFill/>
        <a:ln>
          <a:noFill/>
        </a:ln>
      </c:spPr>
    </c:title>
    <c:plotArea>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2007'!$X$14:$X$23</c:f>
              <c:numCache>
                <c:ptCount val="10"/>
                <c:pt idx="0">
                  <c:v>0</c:v>
                </c:pt>
                <c:pt idx="1">
                  <c:v>0</c:v>
                </c:pt>
                <c:pt idx="2">
                  <c:v>0</c:v>
                </c:pt>
                <c:pt idx="3">
                  <c:v>0</c:v>
                </c:pt>
                <c:pt idx="4">
                  <c:v>0</c:v>
                </c:pt>
                <c:pt idx="5">
                  <c:v>0</c:v>
                </c:pt>
                <c:pt idx="6">
                  <c:v>0</c:v>
                </c:pt>
                <c:pt idx="7">
                  <c:v>0</c:v>
                </c:pt>
                <c:pt idx="8">
                  <c:v>0</c:v>
                </c:pt>
                <c:pt idx="9">
                  <c:v>0</c:v>
                </c:pt>
              </c:numCache>
            </c:numRef>
          </c:val>
          <c:smooth val="1"/>
        </c:ser>
        <c:axId val="44690539"/>
        <c:axId val="66670532"/>
      </c:lineChart>
      <c:catAx>
        <c:axId val="44690539"/>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sz="1000"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4469053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993366"/>
        </a:gs>
        <a:gs pos="50000">
          <a:srgbClr val="FFFFFF"/>
        </a:gs>
        <a:gs pos="100000">
          <a:srgbClr val="993366"/>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Maximum luchtvochtigheid decade 3</a:t>
            </a:r>
          </a:p>
        </c:rich>
      </c:tx>
      <c:layout/>
      <c:spPr>
        <a:noFill/>
        <a:ln>
          <a:noFill/>
        </a:ln>
      </c:spPr>
    </c:title>
    <c:plotArea>
      <c:layout/>
      <c:lineChart>
        <c:grouping val="standard"/>
        <c:varyColors val="0"/>
        <c:ser>
          <c:idx val="0"/>
          <c:order val="0"/>
          <c:tx>
            <c:v>Maximum</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'Weercijfers december 2007'!$X$26:$X$36</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63163877"/>
        <c:axId val="31603982"/>
      </c:lineChart>
      <c:catAx>
        <c:axId val="63163877"/>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nextTo"/>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sz="1000" b="1" i="0" u="none" baseline="0">
                    <a:latin typeface="Arial"/>
                    <a:ea typeface="Arial"/>
                    <a:cs typeface="Arial"/>
                  </a:rPr>
                  <a:t>Luchtvochtigheid in %</a:t>
                </a:r>
              </a:p>
            </c:rich>
          </c:tx>
          <c:layout/>
          <c:overlay val="0"/>
          <c:spPr>
            <a:noFill/>
            <a:ln>
              <a:noFill/>
            </a:ln>
          </c:spPr>
        </c:title>
        <c:majorGridlines/>
        <c:delete val="0"/>
        <c:numFmt formatCode="General" sourceLinked="1"/>
        <c:majorTickMark val="out"/>
        <c:minorTickMark val="none"/>
        <c:tickLblPos val="nextTo"/>
        <c:crossAx val="6316387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gradFill rotWithShape="1">
      <a:gsLst>
        <a:gs pos="0">
          <a:srgbClr val="993366"/>
        </a:gs>
        <a:gs pos="50000">
          <a:srgbClr val="FFFFFF"/>
        </a:gs>
        <a:gs pos="100000">
          <a:srgbClr val="993366"/>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latin typeface="Arial"/>
                <a:ea typeface="Arial"/>
                <a:cs typeface="Arial"/>
              </a:rPr>
              <a:t>Neerslag decade 1</a:t>
            </a:r>
          </a:p>
        </c:rich>
      </c:tx>
      <c:layout/>
      <c:spPr>
        <a:noFill/>
        <a:ln>
          <a:noFill/>
        </a:ln>
      </c:spPr>
    </c:title>
    <c:view3D>
      <c:rotX val="17"/>
      <c:rotY val="16"/>
      <c:depthPercent val="100"/>
      <c:rAngAx val="1"/>
    </c:view3D>
    <c:plotArea>
      <c:layout>
        <c:manualLayout>
          <c:xMode val="edge"/>
          <c:yMode val="edge"/>
          <c:x val="0.035"/>
          <c:y val="0.14125"/>
          <c:w val="0.96325"/>
          <c:h val="0.69975"/>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'Weercijfers december 2007'!$AA$2:$AA$11</c:f>
              <c:numCache/>
            </c:numRef>
          </c:val>
          <c:shape val="box"/>
        </c:ser>
        <c:shape val="box"/>
        <c:axId val="16000383"/>
        <c:axId val="9785720"/>
      </c:bar3DChart>
      <c:catAx>
        <c:axId val="16000383"/>
        <c:scaling>
          <c:orientation val="minMax"/>
        </c:scaling>
        <c:axPos val="b"/>
        <c:title>
          <c:tx>
            <c:rich>
              <a:bodyPr vert="horz" rot="0" anchor="ctr"/>
              <a:lstStyle/>
              <a:p>
                <a:pPr algn="ctr">
                  <a:defRPr/>
                </a:pPr>
                <a:r>
                  <a:rPr lang="en-US" cap="none" sz="95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low"/>
        <c:crossAx val="9785720"/>
        <c:crosses val="autoZero"/>
        <c:auto val="1"/>
        <c:lblOffset val="100"/>
        <c:noMultiLvlLbl val="0"/>
      </c:catAx>
      <c:valAx>
        <c:axId val="9785720"/>
        <c:scaling>
          <c:orientation val="minMax"/>
        </c:scaling>
        <c:axPos val="l"/>
        <c:title>
          <c:tx>
            <c:rich>
              <a:bodyPr vert="horz" rot="-5400000" anchor="ctr"/>
              <a:lstStyle/>
              <a:p>
                <a:pPr algn="ctr">
                  <a:defRPr/>
                </a:pPr>
                <a:r>
                  <a:rPr lang="en-US" cap="none" sz="950" b="1" i="0" u="none" baseline="0">
                    <a:latin typeface="Arial"/>
                    <a:ea typeface="Arial"/>
                    <a:cs typeface="Arial"/>
                  </a:rPr>
                  <a:t>Neerslag in mm</a:t>
                </a:r>
              </a:p>
            </c:rich>
          </c:tx>
          <c:layout>
            <c:manualLayout>
              <c:xMode val="factor"/>
              <c:yMode val="factor"/>
              <c:x val="0"/>
              <c:y val="-0.02325"/>
            </c:manualLayout>
          </c:layout>
          <c:overlay val="0"/>
          <c:spPr>
            <a:noFill/>
            <a:ln>
              <a:noFill/>
            </a:ln>
          </c:spPr>
        </c:title>
        <c:majorGridlines/>
        <c:delete val="0"/>
        <c:numFmt formatCode="General" sourceLinked="1"/>
        <c:majorTickMark val="out"/>
        <c:minorTickMark val="none"/>
        <c:tickLblPos val="nextTo"/>
        <c:crossAx val="16000383"/>
        <c:crossesAt val="1"/>
        <c:crossBetween val="between"/>
        <c:dispUnits/>
      </c:valAx>
      <c:spPr>
        <a:noFill/>
        <a:ln>
          <a:noFill/>
        </a:ln>
      </c:spPr>
    </c:plotArea>
    <c:legend>
      <c:legendPos val="b"/>
      <c:layout>
        <c:manualLayout>
          <c:xMode val="edge"/>
          <c:yMode val="edge"/>
          <c:x val="0.4365"/>
          <c:y val="0.905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effectLst>
      <a:outerShdw dist="35921" dir="2700000" algn="br">
        <a:prstClr val="black"/>
      </a:outerShdw>
    </a:effectLst>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Neerslag decade 2</a:t>
            </a:r>
          </a:p>
        </c:rich>
      </c:tx>
      <c:layout/>
      <c:spPr>
        <a:noFill/>
        <a:ln>
          <a:noFill/>
        </a:ln>
      </c:spPr>
    </c:title>
    <c:view3D>
      <c:rotX val="15"/>
      <c:rotY val="20"/>
      <c:depthPercent val="100"/>
      <c:rAngAx val="1"/>
    </c:view3D>
    <c:plotArea>
      <c:layout>
        <c:manualLayout>
          <c:xMode val="edge"/>
          <c:yMode val="edge"/>
          <c:x val="0"/>
          <c:y val="0.15325"/>
          <c:w val="0.96775"/>
          <c:h val="0.7065"/>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'Weercijfers december 2007'!$AA$14:$AA$23</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20962617"/>
        <c:axId val="54445826"/>
      </c:bar3DChart>
      <c:catAx>
        <c:axId val="20962617"/>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low"/>
        <c:crossAx val="54445826"/>
        <c:crosses val="autoZero"/>
        <c:auto val="1"/>
        <c:lblOffset val="100"/>
        <c:noMultiLvlLbl val="0"/>
      </c:catAx>
      <c:valAx>
        <c:axId val="54445826"/>
        <c:scaling>
          <c:orientation val="minMax"/>
        </c:scaling>
        <c:axPos val="l"/>
        <c:title>
          <c:tx>
            <c:rich>
              <a:bodyPr vert="horz" rot="-5400000" anchor="ctr"/>
              <a:lstStyle/>
              <a:p>
                <a:pPr algn="ctr">
                  <a:defRPr/>
                </a:pPr>
                <a:r>
                  <a:rPr lang="en-US" cap="none" sz="1000" b="1" i="0" u="none" baseline="0">
                    <a:latin typeface="Arial"/>
                    <a:ea typeface="Arial"/>
                    <a:cs typeface="Arial"/>
                  </a:rPr>
                  <a:t>Neerslag in mm</a:t>
                </a:r>
              </a:p>
            </c:rich>
          </c:tx>
          <c:layout/>
          <c:overlay val="0"/>
          <c:spPr>
            <a:noFill/>
            <a:ln>
              <a:noFill/>
            </a:ln>
          </c:spPr>
        </c:title>
        <c:majorGridlines/>
        <c:delete val="0"/>
        <c:numFmt formatCode="General" sourceLinked="1"/>
        <c:majorTickMark val="out"/>
        <c:minorTickMark val="none"/>
        <c:tickLblPos val="nextTo"/>
        <c:crossAx val="20962617"/>
        <c:crossesAt val="1"/>
        <c:crossBetween val="between"/>
        <c:dispUnits/>
      </c:valAx>
      <c:spPr>
        <a:noFill/>
        <a:ln>
          <a:noFill/>
        </a:ln>
      </c:spPr>
    </c:plotArea>
    <c:legend>
      <c:legendPos val="b"/>
      <c:layout>
        <c:manualLayout>
          <c:xMode val="edge"/>
          <c:yMode val="edge"/>
          <c:x val="0.44425"/>
          <c:y val="0.911"/>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latin typeface="Arial"/>
                <a:ea typeface="Arial"/>
                <a:cs typeface="Arial"/>
              </a:rPr>
              <a:t>Neerslag decade 3</a:t>
            </a:r>
          </a:p>
        </c:rich>
      </c:tx>
      <c:layout/>
      <c:spPr>
        <a:noFill/>
        <a:ln>
          <a:noFill/>
        </a:ln>
      </c:spPr>
    </c:title>
    <c:view3D>
      <c:rotX val="15"/>
      <c:rotY val="20"/>
      <c:depthPercent val="100"/>
      <c:rAngAx val="1"/>
    </c:view3D>
    <c:plotArea>
      <c:layout>
        <c:manualLayout>
          <c:xMode val="edge"/>
          <c:yMode val="edge"/>
          <c:x val="0.00775"/>
          <c:y val="0.174"/>
          <c:w val="0.965"/>
          <c:h val="0.708"/>
        </c:manualLayout>
      </c:layout>
      <c:bar3DChart>
        <c:barDir val="col"/>
        <c:grouping val="clustered"/>
        <c:varyColors val="0"/>
        <c:ser>
          <c:idx val="0"/>
          <c:order val="0"/>
          <c:tx>
            <c:v>Neerslag</c:v>
          </c:tx>
          <c:spPr>
            <a:gradFill rotWithShape="1">
              <a:gsLst>
                <a:gs pos="0">
                  <a:srgbClr val="FFFFFF"/>
                </a:gs>
                <a:gs pos="100000">
                  <a:srgbClr val="00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'Weercijfers december 2007'!$AA$26:$AA$36</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20250387"/>
        <c:axId val="48035756"/>
      </c:bar3DChart>
      <c:catAx>
        <c:axId val="20250387"/>
        <c:scaling>
          <c:orientation val="minMax"/>
        </c:scaling>
        <c:axPos val="b"/>
        <c:title>
          <c:tx>
            <c:rich>
              <a:bodyPr vert="horz" rot="0" anchor="ctr"/>
              <a:lstStyle/>
              <a:p>
                <a:pPr algn="ctr">
                  <a:defRPr/>
                </a:pPr>
                <a:r>
                  <a:rPr lang="en-US" cap="none" sz="1000" b="1" i="0" u="none" baseline="0">
                    <a:latin typeface="Arial"/>
                    <a:ea typeface="Arial"/>
                    <a:cs typeface="Arial"/>
                  </a:rPr>
                  <a:t>Dagen</a:t>
                </a:r>
              </a:p>
            </c:rich>
          </c:tx>
          <c:layout/>
          <c:overlay val="0"/>
          <c:spPr>
            <a:noFill/>
            <a:ln>
              <a:noFill/>
            </a:ln>
          </c:spPr>
        </c:title>
        <c:delete val="0"/>
        <c:numFmt formatCode="General" sourceLinked="1"/>
        <c:majorTickMark val="out"/>
        <c:minorTickMark val="none"/>
        <c:tickLblPos val="low"/>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sz="1000" b="1" i="0" u="none" baseline="0">
                    <a:latin typeface="Arial"/>
                    <a:ea typeface="Arial"/>
                    <a:cs typeface="Arial"/>
                  </a:rPr>
                  <a:t>Neerslag in mm</a:t>
                </a:r>
              </a:p>
            </c:rich>
          </c:tx>
          <c:layout/>
          <c:overlay val="0"/>
          <c:spPr>
            <a:noFill/>
            <a:ln>
              <a:noFill/>
            </a:ln>
          </c:spPr>
        </c:title>
        <c:majorGridlines/>
        <c:delete val="0"/>
        <c:numFmt formatCode="General" sourceLinked="1"/>
        <c:majorTickMark val="out"/>
        <c:minorTickMark val="none"/>
        <c:tickLblPos val="nextTo"/>
        <c:crossAx val="20250387"/>
        <c:crossesAt val="1"/>
        <c:crossBetween val="between"/>
        <c:dispUnits/>
      </c:valAx>
      <c:spPr>
        <a:noFill/>
        <a:ln>
          <a:noFill/>
        </a:ln>
      </c:spPr>
    </c:plotArea>
    <c:legend>
      <c:legendPos val="b"/>
      <c:layout>
        <c:manualLayout>
          <c:xMode val="edge"/>
          <c:yMode val="edge"/>
          <c:x val="0.44325"/>
          <c:y val="0.911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gradFill rotWithShape="1">
      <a:gsLst>
        <a:gs pos="0">
          <a:srgbClr val="00FFFF"/>
        </a:gs>
        <a:gs pos="50000">
          <a:srgbClr val="FFFFFF"/>
        </a:gs>
        <a:gs pos="100000">
          <a:srgbClr val="00FFFF"/>
        </a:gs>
      </a:gsLst>
      <a:lin ang="5400000" scaled="1"/>
    </a:gradFill>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742950</xdr:colOff>
      <xdr:row>41</xdr:row>
      <xdr:rowOff>0</xdr:rowOff>
    </xdr:from>
    <xdr:to>
      <xdr:col>17</xdr:col>
      <xdr:colOff>885825</xdr:colOff>
      <xdr:row>57</xdr:row>
      <xdr:rowOff>142875</xdr:rowOff>
    </xdr:to>
    <xdr:graphicFrame>
      <xdr:nvGraphicFramePr>
        <xdr:cNvPr id="1" name="Chart 36"/>
        <xdr:cNvGraphicFramePr/>
      </xdr:nvGraphicFramePr>
      <xdr:xfrm>
        <a:off x="11944350" y="6772275"/>
        <a:ext cx="6172200" cy="2762250"/>
      </xdr:xfrm>
      <a:graphic>
        <a:graphicData uri="http://schemas.openxmlformats.org/drawingml/2006/chart">
          <c:chart xmlns:c="http://schemas.openxmlformats.org/drawingml/2006/chart" r:id="rId1"/>
        </a:graphicData>
      </a:graphic>
    </xdr:graphicFrame>
    <xdr:clientData/>
  </xdr:twoCellAnchor>
  <xdr:twoCellAnchor>
    <xdr:from>
      <xdr:col>11</xdr:col>
      <xdr:colOff>762000</xdr:colOff>
      <xdr:row>58</xdr:row>
      <xdr:rowOff>57150</xdr:rowOff>
    </xdr:from>
    <xdr:to>
      <xdr:col>17</xdr:col>
      <xdr:colOff>857250</xdr:colOff>
      <xdr:row>76</xdr:row>
      <xdr:rowOff>104775</xdr:rowOff>
    </xdr:to>
    <xdr:graphicFrame>
      <xdr:nvGraphicFramePr>
        <xdr:cNvPr id="2" name="Chart 37"/>
        <xdr:cNvGraphicFramePr/>
      </xdr:nvGraphicFramePr>
      <xdr:xfrm>
        <a:off x="11963400" y="9610725"/>
        <a:ext cx="6124575" cy="2971800"/>
      </xdr:xfrm>
      <a:graphic>
        <a:graphicData uri="http://schemas.openxmlformats.org/drawingml/2006/chart">
          <c:chart xmlns:c="http://schemas.openxmlformats.org/drawingml/2006/chart" r:id="rId2"/>
        </a:graphicData>
      </a:graphic>
    </xdr:graphicFrame>
    <xdr:clientData/>
  </xdr:twoCellAnchor>
  <xdr:twoCellAnchor>
    <xdr:from>
      <xdr:col>11</xdr:col>
      <xdr:colOff>790575</xdr:colOff>
      <xdr:row>77</xdr:row>
      <xdr:rowOff>85725</xdr:rowOff>
    </xdr:from>
    <xdr:to>
      <xdr:col>17</xdr:col>
      <xdr:colOff>857250</xdr:colOff>
      <xdr:row>95</xdr:row>
      <xdr:rowOff>133350</xdr:rowOff>
    </xdr:to>
    <xdr:graphicFrame>
      <xdr:nvGraphicFramePr>
        <xdr:cNvPr id="3" name="Chart 38"/>
        <xdr:cNvGraphicFramePr/>
      </xdr:nvGraphicFramePr>
      <xdr:xfrm>
        <a:off x="11991975" y="12725400"/>
        <a:ext cx="6096000" cy="2981325"/>
      </xdr:xfrm>
      <a:graphic>
        <a:graphicData uri="http://schemas.openxmlformats.org/drawingml/2006/chart">
          <c:chart xmlns:c="http://schemas.openxmlformats.org/drawingml/2006/chart" r:id="rId3"/>
        </a:graphicData>
      </a:graphic>
    </xdr:graphicFrame>
    <xdr:clientData/>
  </xdr:twoCellAnchor>
  <xdr:twoCellAnchor>
    <xdr:from>
      <xdr:col>17</xdr:col>
      <xdr:colOff>981075</xdr:colOff>
      <xdr:row>41</xdr:row>
      <xdr:rowOff>0</xdr:rowOff>
    </xdr:from>
    <xdr:to>
      <xdr:col>23</xdr:col>
      <xdr:colOff>342900</xdr:colOff>
      <xdr:row>58</xdr:row>
      <xdr:rowOff>0</xdr:rowOff>
    </xdr:to>
    <xdr:graphicFrame>
      <xdr:nvGraphicFramePr>
        <xdr:cNvPr id="4" name="Chart 39"/>
        <xdr:cNvGraphicFramePr/>
      </xdr:nvGraphicFramePr>
      <xdr:xfrm>
        <a:off x="18211800" y="6772275"/>
        <a:ext cx="6191250" cy="2781300"/>
      </xdr:xfrm>
      <a:graphic>
        <a:graphicData uri="http://schemas.openxmlformats.org/drawingml/2006/chart">
          <c:chart xmlns:c="http://schemas.openxmlformats.org/drawingml/2006/chart" r:id="rId4"/>
        </a:graphicData>
      </a:graphic>
    </xdr:graphicFrame>
    <xdr:clientData/>
  </xdr:twoCellAnchor>
  <xdr:twoCellAnchor>
    <xdr:from>
      <xdr:col>17</xdr:col>
      <xdr:colOff>990600</xdr:colOff>
      <xdr:row>58</xdr:row>
      <xdr:rowOff>95250</xdr:rowOff>
    </xdr:from>
    <xdr:to>
      <xdr:col>23</xdr:col>
      <xdr:colOff>342900</xdr:colOff>
      <xdr:row>76</xdr:row>
      <xdr:rowOff>142875</xdr:rowOff>
    </xdr:to>
    <xdr:graphicFrame>
      <xdr:nvGraphicFramePr>
        <xdr:cNvPr id="5" name="Chart 40"/>
        <xdr:cNvGraphicFramePr/>
      </xdr:nvGraphicFramePr>
      <xdr:xfrm>
        <a:off x="18221325" y="9648825"/>
        <a:ext cx="6181725" cy="2971800"/>
      </xdr:xfrm>
      <a:graphic>
        <a:graphicData uri="http://schemas.openxmlformats.org/drawingml/2006/chart">
          <c:chart xmlns:c="http://schemas.openxmlformats.org/drawingml/2006/chart" r:id="rId5"/>
        </a:graphicData>
      </a:graphic>
    </xdr:graphicFrame>
    <xdr:clientData/>
  </xdr:twoCellAnchor>
  <xdr:twoCellAnchor>
    <xdr:from>
      <xdr:col>18</xdr:col>
      <xdr:colOff>9525</xdr:colOff>
      <xdr:row>77</xdr:row>
      <xdr:rowOff>85725</xdr:rowOff>
    </xdr:from>
    <xdr:to>
      <xdr:col>23</xdr:col>
      <xdr:colOff>352425</xdr:colOff>
      <xdr:row>95</xdr:row>
      <xdr:rowOff>133350</xdr:rowOff>
    </xdr:to>
    <xdr:graphicFrame>
      <xdr:nvGraphicFramePr>
        <xdr:cNvPr id="6" name="Chart 41"/>
        <xdr:cNvGraphicFramePr/>
      </xdr:nvGraphicFramePr>
      <xdr:xfrm>
        <a:off x="18249900" y="12725400"/>
        <a:ext cx="6162675" cy="2981325"/>
      </xdr:xfrm>
      <a:graphic>
        <a:graphicData uri="http://schemas.openxmlformats.org/drawingml/2006/chart">
          <c:chart xmlns:c="http://schemas.openxmlformats.org/drawingml/2006/chart" r:id="rId6"/>
        </a:graphicData>
      </a:graphic>
    </xdr:graphicFrame>
    <xdr:clientData/>
  </xdr:twoCellAnchor>
  <xdr:twoCellAnchor>
    <xdr:from>
      <xdr:col>23</xdr:col>
      <xdr:colOff>485775</xdr:colOff>
      <xdr:row>41</xdr:row>
      <xdr:rowOff>0</xdr:rowOff>
    </xdr:from>
    <xdr:to>
      <xdr:col>29</xdr:col>
      <xdr:colOff>1047750</xdr:colOff>
      <xdr:row>58</xdr:row>
      <xdr:rowOff>19050</xdr:rowOff>
    </xdr:to>
    <xdr:graphicFrame>
      <xdr:nvGraphicFramePr>
        <xdr:cNvPr id="7" name="Chart 42"/>
        <xdr:cNvGraphicFramePr/>
      </xdr:nvGraphicFramePr>
      <xdr:xfrm>
        <a:off x="24545925" y="6772275"/>
        <a:ext cx="6086475" cy="2800350"/>
      </xdr:xfrm>
      <a:graphic>
        <a:graphicData uri="http://schemas.openxmlformats.org/drawingml/2006/chart">
          <c:chart xmlns:c="http://schemas.openxmlformats.org/drawingml/2006/chart" r:id="rId7"/>
        </a:graphicData>
      </a:graphic>
    </xdr:graphicFrame>
    <xdr:clientData/>
  </xdr:twoCellAnchor>
  <xdr:twoCellAnchor>
    <xdr:from>
      <xdr:col>23</xdr:col>
      <xdr:colOff>438150</xdr:colOff>
      <xdr:row>59</xdr:row>
      <xdr:rowOff>0</xdr:rowOff>
    </xdr:from>
    <xdr:to>
      <xdr:col>29</xdr:col>
      <xdr:colOff>1066800</xdr:colOff>
      <xdr:row>77</xdr:row>
      <xdr:rowOff>57150</xdr:rowOff>
    </xdr:to>
    <xdr:graphicFrame>
      <xdr:nvGraphicFramePr>
        <xdr:cNvPr id="8" name="Chart 43"/>
        <xdr:cNvGraphicFramePr/>
      </xdr:nvGraphicFramePr>
      <xdr:xfrm>
        <a:off x="24498300" y="9725025"/>
        <a:ext cx="6153150" cy="2971800"/>
      </xdr:xfrm>
      <a:graphic>
        <a:graphicData uri="http://schemas.openxmlformats.org/drawingml/2006/chart">
          <c:chart xmlns:c="http://schemas.openxmlformats.org/drawingml/2006/chart" r:id="rId8"/>
        </a:graphicData>
      </a:graphic>
    </xdr:graphicFrame>
    <xdr:clientData/>
  </xdr:twoCellAnchor>
  <xdr:twoCellAnchor>
    <xdr:from>
      <xdr:col>23</xdr:col>
      <xdr:colOff>457200</xdr:colOff>
      <xdr:row>77</xdr:row>
      <xdr:rowOff>95250</xdr:rowOff>
    </xdr:from>
    <xdr:to>
      <xdr:col>29</xdr:col>
      <xdr:colOff>1057275</xdr:colOff>
      <xdr:row>95</xdr:row>
      <xdr:rowOff>142875</xdr:rowOff>
    </xdr:to>
    <xdr:graphicFrame>
      <xdr:nvGraphicFramePr>
        <xdr:cNvPr id="9" name="Chart 44"/>
        <xdr:cNvGraphicFramePr/>
      </xdr:nvGraphicFramePr>
      <xdr:xfrm>
        <a:off x="24517350" y="12734925"/>
        <a:ext cx="6124575" cy="2981325"/>
      </xdr:xfrm>
      <a:graphic>
        <a:graphicData uri="http://schemas.openxmlformats.org/drawingml/2006/chart">
          <c:chart xmlns:c="http://schemas.openxmlformats.org/drawingml/2006/chart" r:id="rId9"/>
        </a:graphicData>
      </a:graphic>
    </xdr:graphicFrame>
    <xdr:clientData/>
  </xdr:twoCellAnchor>
  <xdr:twoCellAnchor>
    <xdr:from>
      <xdr:col>29</xdr:col>
      <xdr:colOff>1162050</xdr:colOff>
      <xdr:row>40</xdr:row>
      <xdr:rowOff>152400</xdr:rowOff>
    </xdr:from>
    <xdr:to>
      <xdr:col>34</xdr:col>
      <xdr:colOff>1133475</xdr:colOff>
      <xdr:row>58</xdr:row>
      <xdr:rowOff>28575</xdr:rowOff>
    </xdr:to>
    <xdr:graphicFrame>
      <xdr:nvGraphicFramePr>
        <xdr:cNvPr id="10" name="Chart 45"/>
        <xdr:cNvGraphicFramePr/>
      </xdr:nvGraphicFramePr>
      <xdr:xfrm>
        <a:off x="30746700" y="6762750"/>
        <a:ext cx="6296025" cy="2819400"/>
      </xdr:xfrm>
      <a:graphic>
        <a:graphicData uri="http://schemas.openxmlformats.org/drawingml/2006/chart">
          <c:chart xmlns:c="http://schemas.openxmlformats.org/drawingml/2006/chart" r:id="rId10"/>
        </a:graphicData>
      </a:graphic>
    </xdr:graphicFrame>
    <xdr:clientData/>
  </xdr:twoCellAnchor>
  <xdr:twoCellAnchor>
    <xdr:from>
      <xdr:col>29</xdr:col>
      <xdr:colOff>1181100</xdr:colOff>
      <xdr:row>58</xdr:row>
      <xdr:rowOff>152400</xdr:rowOff>
    </xdr:from>
    <xdr:to>
      <xdr:col>34</xdr:col>
      <xdr:colOff>1114425</xdr:colOff>
      <xdr:row>77</xdr:row>
      <xdr:rowOff>38100</xdr:rowOff>
    </xdr:to>
    <xdr:graphicFrame>
      <xdr:nvGraphicFramePr>
        <xdr:cNvPr id="11" name="Chart 46"/>
        <xdr:cNvGraphicFramePr/>
      </xdr:nvGraphicFramePr>
      <xdr:xfrm>
        <a:off x="30765750" y="9705975"/>
        <a:ext cx="6257925" cy="2971800"/>
      </xdr:xfrm>
      <a:graphic>
        <a:graphicData uri="http://schemas.openxmlformats.org/drawingml/2006/chart">
          <c:chart xmlns:c="http://schemas.openxmlformats.org/drawingml/2006/chart" r:id="rId11"/>
        </a:graphicData>
      </a:graphic>
    </xdr:graphicFrame>
    <xdr:clientData/>
  </xdr:twoCellAnchor>
  <xdr:twoCellAnchor>
    <xdr:from>
      <xdr:col>29</xdr:col>
      <xdr:colOff>1190625</xdr:colOff>
      <xdr:row>77</xdr:row>
      <xdr:rowOff>142875</xdr:rowOff>
    </xdr:from>
    <xdr:to>
      <xdr:col>34</xdr:col>
      <xdr:colOff>1152525</xdr:colOff>
      <xdr:row>95</xdr:row>
      <xdr:rowOff>142875</xdr:rowOff>
    </xdr:to>
    <xdr:graphicFrame>
      <xdr:nvGraphicFramePr>
        <xdr:cNvPr id="12" name="Chart 47"/>
        <xdr:cNvGraphicFramePr/>
      </xdr:nvGraphicFramePr>
      <xdr:xfrm>
        <a:off x="30775275" y="12782550"/>
        <a:ext cx="6286500" cy="2933700"/>
      </xdr:xfrm>
      <a:graphic>
        <a:graphicData uri="http://schemas.openxmlformats.org/drawingml/2006/chart">
          <c:chart xmlns:c="http://schemas.openxmlformats.org/drawingml/2006/chart" r:id="rId12"/>
        </a:graphicData>
      </a:graphic>
    </xdr:graphicFrame>
    <xdr:clientData/>
  </xdr:twoCellAnchor>
  <xdr:twoCellAnchor>
    <xdr:from>
      <xdr:col>0</xdr:col>
      <xdr:colOff>114300</xdr:colOff>
      <xdr:row>40</xdr:row>
      <xdr:rowOff>133350</xdr:rowOff>
    </xdr:from>
    <xdr:to>
      <xdr:col>5</xdr:col>
      <xdr:colOff>609600</xdr:colOff>
      <xdr:row>57</xdr:row>
      <xdr:rowOff>95250</xdr:rowOff>
    </xdr:to>
    <xdr:graphicFrame>
      <xdr:nvGraphicFramePr>
        <xdr:cNvPr id="13" name="Chart 129"/>
        <xdr:cNvGraphicFramePr/>
      </xdr:nvGraphicFramePr>
      <xdr:xfrm>
        <a:off x="114300" y="6743700"/>
        <a:ext cx="5743575" cy="274320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58</xdr:row>
      <xdr:rowOff>57150</xdr:rowOff>
    </xdr:from>
    <xdr:to>
      <xdr:col>5</xdr:col>
      <xdr:colOff>600075</xdr:colOff>
      <xdr:row>76</xdr:row>
      <xdr:rowOff>95250</xdr:rowOff>
    </xdr:to>
    <xdr:graphicFrame>
      <xdr:nvGraphicFramePr>
        <xdr:cNvPr id="14" name="Chart 130"/>
        <xdr:cNvGraphicFramePr/>
      </xdr:nvGraphicFramePr>
      <xdr:xfrm>
        <a:off x="123825" y="9610725"/>
        <a:ext cx="5724525" cy="2962275"/>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77</xdr:row>
      <xdr:rowOff>28575</xdr:rowOff>
    </xdr:from>
    <xdr:to>
      <xdr:col>5</xdr:col>
      <xdr:colOff>600075</xdr:colOff>
      <xdr:row>95</xdr:row>
      <xdr:rowOff>57150</xdr:rowOff>
    </xdr:to>
    <xdr:graphicFrame>
      <xdr:nvGraphicFramePr>
        <xdr:cNvPr id="15" name="Chart 131"/>
        <xdr:cNvGraphicFramePr/>
      </xdr:nvGraphicFramePr>
      <xdr:xfrm>
        <a:off x="123825" y="12668250"/>
        <a:ext cx="5724525" cy="2962275"/>
      </xdr:xfrm>
      <a:graphic>
        <a:graphicData uri="http://schemas.openxmlformats.org/drawingml/2006/chart">
          <c:chart xmlns:c="http://schemas.openxmlformats.org/drawingml/2006/chart" r:id="rId15"/>
        </a:graphicData>
      </a:graphic>
    </xdr:graphicFrame>
    <xdr:clientData/>
  </xdr:twoCellAnchor>
  <xdr:twoCellAnchor>
    <xdr:from>
      <xdr:col>5</xdr:col>
      <xdr:colOff>828675</xdr:colOff>
      <xdr:row>40</xdr:row>
      <xdr:rowOff>152400</xdr:rowOff>
    </xdr:from>
    <xdr:to>
      <xdr:col>11</xdr:col>
      <xdr:colOff>628650</xdr:colOff>
      <xdr:row>57</xdr:row>
      <xdr:rowOff>133350</xdr:rowOff>
    </xdr:to>
    <xdr:graphicFrame>
      <xdr:nvGraphicFramePr>
        <xdr:cNvPr id="16" name="Chart 132"/>
        <xdr:cNvGraphicFramePr/>
      </xdr:nvGraphicFramePr>
      <xdr:xfrm>
        <a:off x="6076950" y="6762750"/>
        <a:ext cx="5753100" cy="2762250"/>
      </xdr:xfrm>
      <a:graphic>
        <a:graphicData uri="http://schemas.openxmlformats.org/drawingml/2006/chart">
          <c:chart xmlns:c="http://schemas.openxmlformats.org/drawingml/2006/chart" r:id="rId16"/>
        </a:graphicData>
      </a:graphic>
    </xdr:graphicFrame>
    <xdr:clientData/>
  </xdr:twoCellAnchor>
  <xdr:twoCellAnchor>
    <xdr:from>
      <xdr:col>5</xdr:col>
      <xdr:colOff>771525</xdr:colOff>
      <xdr:row>58</xdr:row>
      <xdr:rowOff>47625</xdr:rowOff>
    </xdr:from>
    <xdr:to>
      <xdr:col>11</xdr:col>
      <xdr:colOff>657225</xdr:colOff>
      <xdr:row>76</xdr:row>
      <xdr:rowOff>85725</xdr:rowOff>
    </xdr:to>
    <xdr:graphicFrame>
      <xdr:nvGraphicFramePr>
        <xdr:cNvPr id="17" name="Chart 133"/>
        <xdr:cNvGraphicFramePr/>
      </xdr:nvGraphicFramePr>
      <xdr:xfrm>
        <a:off x="6019800" y="9601200"/>
        <a:ext cx="5838825" cy="2962275"/>
      </xdr:xfrm>
      <a:graphic>
        <a:graphicData uri="http://schemas.openxmlformats.org/drawingml/2006/chart">
          <c:chart xmlns:c="http://schemas.openxmlformats.org/drawingml/2006/chart" r:id="rId17"/>
        </a:graphicData>
      </a:graphic>
    </xdr:graphicFrame>
    <xdr:clientData/>
  </xdr:twoCellAnchor>
  <xdr:twoCellAnchor>
    <xdr:from>
      <xdr:col>5</xdr:col>
      <xdr:colOff>809625</xdr:colOff>
      <xdr:row>77</xdr:row>
      <xdr:rowOff>85725</xdr:rowOff>
    </xdr:from>
    <xdr:to>
      <xdr:col>11</xdr:col>
      <xdr:colOff>704850</xdr:colOff>
      <xdr:row>95</xdr:row>
      <xdr:rowOff>114300</xdr:rowOff>
    </xdr:to>
    <xdr:graphicFrame>
      <xdr:nvGraphicFramePr>
        <xdr:cNvPr id="18" name="Chart 134"/>
        <xdr:cNvGraphicFramePr/>
      </xdr:nvGraphicFramePr>
      <xdr:xfrm>
        <a:off x="6057900" y="12725400"/>
        <a:ext cx="5848350" cy="2962275"/>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AQ154"/>
  <sheetViews>
    <sheetView tabSelected="1" workbookViewId="0" topLeftCell="A1">
      <selection activeCell="A1" sqref="A1"/>
    </sheetView>
  </sheetViews>
  <sheetFormatPr defaultColWidth="9.140625" defaultRowHeight="12.75"/>
  <cols>
    <col min="1" max="1" width="9.8515625" style="0" customWidth="1"/>
    <col min="2" max="2" width="10.00390625" style="0" customWidth="1"/>
    <col min="3" max="3" width="9.7109375" style="0" customWidth="1"/>
    <col min="4" max="4" width="34.7109375" style="0" customWidth="1"/>
    <col min="5" max="5" width="14.421875" style="0" customWidth="1"/>
    <col min="6" max="7" width="14.8515625" style="0" customWidth="1"/>
    <col min="8" max="8" width="13.140625" style="0" customWidth="1"/>
    <col min="9" max="9" width="15.28125" style="0" customWidth="1"/>
    <col min="10" max="11" width="15.57421875" style="0" customWidth="1"/>
    <col min="12" max="12" width="14.00390625" style="0" customWidth="1"/>
    <col min="13" max="14" width="14.28125" style="0" customWidth="1"/>
    <col min="15" max="16" width="16.140625" style="0" customWidth="1"/>
    <col min="17" max="17" width="15.57421875" style="0" customWidth="1"/>
    <col min="18" max="18" width="15.140625" style="0" customWidth="1"/>
    <col min="19" max="19" width="16.8515625" style="0" customWidth="1"/>
    <col min="20" max="20" width="21.00390625" style="0" customWidth="1"/>
    <col min="21" max="21" width="18.28125" style="0" customWidth="1"/>
    <col min="22" max="23" width="15.57421875" style="0" customWidth="1"/>
    <col min="24" max="25" width="15.00390625" style="0" customWidth="1"/>
    <col min="26" max="26" width="11.140625" style="0" customWidth="1"/>
    <col min="27" max="27" width="16.8515625" style="0" customWidth="1"/>
    <col min="28" max="28" width="13.28125" style="0" customWidth="1"/>
    <col min="29" max="29" width="11.57421875" style="0" customWidth="1"/>
    <col min="30" max="30" width="19.28125" style="0" customWidth="1"/>
    <col min="31" max="31" width="25.28125" style="0" customWidth="1"/>
    <col min="32" max="32" width="20.28125" style="0" customWidth="1"/>
    <col min="33" max="33" width="15.28125" style="0" customWidth="1"/>
    <col min="34" max="34" width="14.7109375" style="0" customWidth="1"/>
    <col min="35" max="35" width="17.57421875" style="0" customWidth="1"/>
    <col min="38" max="38" width="16.28125" style="0" customWidth="1"/>
  </cols>
  <sheetData>
    <row r="1" spans="1:43" ht="13.5" thickBot="1">
      <c r="A1" s="102">
        <v>39417</v>
      </c>
      <c r="B1" s="98" t="s">
        <v>54</v>
      </c>
      <c r="C1" s="98" t="s">
        <v>55</v>
      </c>
      <c r="D1" s="26" t="s">
        <v>3</v>
      </c>
      <c r="E1" s="26" t="s">
        <v>57</v>
      </c>
      <c r="F1" s="26" t="s">
        <v>58</v>
      </c>
      <c r="G1" s="26" t="s">
        <v>78</v>
      </c>
      <c r="H1" s="26" t="s">
        <v>13</v>
      </c>
      <c r="I1" s="26" t="s">
        <v>59</v>
      </c>
      <c r="J1" s="26" t="s">
        <v>60</v>
      </c>
      <c r="K1" s="26" t="s">
        <v>78</v>
      </c>
      <c r="L1" s="26" t="s">
        <v>14</v>
      </c>
      <c r="M1" s="26" t="s">
        <v>61</v>
      </c>
      <c r="N1" s="26" t="s">
        <v>78</v>
      </c>
      <c r="O1" s="26" t="s">
        <v>62</v>
      </c>
      <c r="P1" s="26" t="s">
        <v>63</v>
      </c>
      <c r="Q1" s="26" t="s">
        <v>64</v>
      </c>
      <c r="R1" s="26" t="s">
        <v>15</v>
      </c>
      <c r="S1" s="26" t="s">
        <v>65</v>
      </c>
      <c r="T1" s="26" t="s">
        <v>66</v>
      </c>
      <c r="U1" s="26" t="s">
        <v>16</v>
      </c>
      <c r="V1" s="26" t="s">
        <v>4</v>
      </c>
      <c r="W1" s="26" t="s">
        <v>17</v>
      </c>
      <c r="X1" s="26" t="s">
        <v>26</v>
      </c>
      <c r="Y1" s="26" t="s">
        <v>18</v>
      </c>
      <c r="Z1" s="26" t="s">
        <v>5</v>
      </c>
      <c r="AA1" s="26" t="s">
        <v>19</v>
      </c>
      <c r="AB1" s="26" t="s">
        <v>41</v>
      </c>
      <c r="AC1" s="26" t="s">
        <v>6</v>
      </c>
      <c r="AD1" s="26" t="s">
        <v>20</v>
      </c>
      <c r="AE1" s="26" t="s">
        <v>21</v>
      </c>
      <c r="AF1" s="26" t="s">
        <v>22</v>
      </c>
      <c r="AG1" s="26" t="s">
        <v>23</v>
      </c>
      <c r="AH1" s="26" t="s">
        <v>24</v>
      </c>
      <c r="AI1" s="27" t="s">
        <v>25</v>
      </c>
      <c r="AJ1" s="1"/>
      <c r="AK1" s="72" t="s">
        <v>79</v>
      </c>
      <c r="AL1" s="70"/>
      <c r="AM1" s="70"/>
      <c r="AN1" s="70"/>
      <c r="AO1" s="107"/>
      <c r="AP1" s="108"/>
      <c r="AQ1" s="2"/>
    </row>
    <row r="2" spans="1:43" ht="13.5" thickBot="1">
      <c r="A2" s="133">
        <v>39417</v>
      </c>
      <c r="B2" s="37">
        <v>0.3506944444444444</v>
      </c>
      <c r="C2" s="37">
        <v>0.688888888888889</v>
      </c>
      <c r="D2" s="17" t="s">
        <v>80</v>
      </c>
      <c r="E2" s="97">
        <v>1.8</v>
      </c>
      <c r="F2" s="35">
        <v>7.7</v>
      </c>
      <c r="G2" s="135">
        <v>5.9</v>
      </c>
      <c r="H2" s="37">
        <v>0.9888888888888889</v>
      </c>
      <c r="I2" s="97">
        <v>7.4</v>
      </c>
      <c r="J2" s="35">
        <v>10.3</v>
      </c>
      <c r="K2" s="131">
        <v>2.9</v>
      </c>
      <c r="L2" s="37">
        <v>0.29375</v>
      </c>
      <c r="M2" s="38">
        <v>9</v>
      </c>
      <c r="N2" s="131">
        <v>4.4</v>
      </c>
      <c r="O2" s="35">
        <v>9</v>
      </c>
      <c r="P2" s="37">
        <v>0.7868055555555555</v>
      </c>
      <c r="Q2" s="35" t="s">
        <v>81</v>
      </c>
      <c r="R2" s="37">
        <v>0.73125</v>
      </c>
      <c r="S2" s="38">
        <v>4.5</v>
      </c>
      <c r="T2" s="143">
        <v>-5</v>
      </c>
      <c r="U2" s="37">
        <v>0.3875</v>
      </c>
      <c r="V2" s="39">
        <v>0.48</v>
      </c>
      <c r="W2" s="37">
        <v>0.5847222222222223</v>
      </c>
      <c r="X2" s="39">
        <v>0.91</v>
      </c>
      <c r="Y2" s="37">
        <v>0.7868055555555555</v>
      </c>
      <c r="Z2" s="22">
        <v>0.7</v>
      </c>
      <c r="AA2" s="38">
        <v>5</v>
      </c>
      <c r="AB2" s="38">
        <v>4</v>
      </c>
      <c r="AC2" s="17" t="s">
        <v>82</v>
      </c>
      <c r="AD2" s="38">
        <v>33.7</v>
      </c>
      <c r="AE2" s="35">
        <v>55.1</v>
      </c>
      <c r="AF2" s="37">
        <v>0.31805555555555554</v>
      </c>
      <c r="AG2" s="20">
        <v>1001</v>
      </c>
      <c r="AH2" s="20">
        <v>994</v>
      </c>
      <c r="AI2" s="16">
        <f aca="true" t="shared" si="0" ref="AI2:AI11">AVERAGE(AG2:AH2)</f>
        <v>997.5</v>
      </c>
      <c r="AJ2" s="3"/>
      <c r="AK2" s="7"/>
      <c r="AL2" s="7"/>
      <c r="AM2" s="7"/>
      <c r="AN2" s="7"/>
      <c r="AO2" s="3"/>
      <c r="AP2" s="3"/>
      <c r="AQ2" s="4"/>
    </row>
    <row r="3" spans="1:43" ht="12.75">
      <c r="A3" s="133">
        <v>39418</v>
      </c>
      <c r="B3" s="37">
        <v>0.3520833333333333</v>
      </c>
      <c r="C3" s="37">
        <v>0.688888888888889</v>
      </c>
      <c r="D3" s="17" t="s">
        <v>83</v>
      </c>
      <c r="E3" s="97">
        <v>1.7</v>
      </c>
      <c r="F3" s="35">
        <v>7.3</v>
      </c>
      <c r="G3" s="131">
        <v>5.6</v>
      </c>
      <c r="H3" s="37">
        <v>0.15416666666666667</v>
      </c>
      <c r="I3" s="97">
        <v>7.3</v>
      </c>
      <c r="J3" s="35">
        <v>10.6</v>
      </c>
      <c r="K3" s="131">
        <v>3.3</v>
      </c>
      <c r="L3" s="37">
        <v>0.7277777777777777</v>
      </c>
      <c r="M3" s="38">
        <v>9</v>
      </c>
      <c r="N3" s="131">
        <v>4.5</v>
      </c>
      <c r="O3" s="35">
        <v>9</v>
      </c>
      <c r="P3" s="37">
        <v>0.6666666666666666</v>
      </c>
      <c r="Q3" s="35">
        <v>2</v>
      </c>
      <c r="R3" s="37">
        <v>0.7958333333333334</v>
      </c>
      <c r="S3" s="38">
        <v>5.5</v>
      </c>
      <c r="T3" s="144">
        <v>-5</v>
      </c>
      <c r="U3" s="37">
        <v>0.04513888888888889</v>
      </c>
      <c r="V3" s="39">
        <v>0.57</v>
      </c>
      <c r="W3" s="37">
        <v>0.7951388888888888</v>
      </c>
      <c r="X3" s="39">
        <v>0.92</v>
      </c>
      <c r="Y3" s="37">
        <v>0.6513888888888889</v>
      </c>
      <c r="Z3" s="22">
        <v>0.75</v>
      </c>
      <c r="AA3" s="38">
        <v>11</v>
      </c>
      <c r="AB3" s="38">
        <v>0.5</v>
      </c>
      <c r="AC3" s="17" t="s">
        <v>84</v>
      </c>
      <c r="AD3" s="38">
        <v>23.1</v>
      </c>
      <c r="AE3" s="35">
        <v>48.6</v>
      </c>
      <c r="AF3" s="37">
        <v>0.78125</v>
      </c>
      <c r="AG3" s="20">
        <v>1000</v>
      </c>
      <c r="AH3" s="20">
        <v>979</v>
      </c>
      <c r="AI3" s="16">
        <f t="shared" si="0"/>
        <v>989.5</v>
      </c>
      <c r="AJ3" s="3"/>
      <c r="AK3" s="66" t="s">
        <v>7</v>
      </c>
      <c r="AL3" s="67"/>
      <c r="AM3" s="68" t="s">
        <v>0</v>
      </c>
      <c r="AN3" s="68" t="s">
        <v>1</v>
      </c>
      <c r="AO3" s="67" t="s">
        <v>2</v>
      </c>
      <c r="AP3" s="105">
        <v>39417</v>
      </c>
      <c r="AQ3" s="4"/>
    </row>
    <row r="4" spans="1:43" ht="12.75">
      <c r="A4" s="133">
        <v>39419</v>
      </c>
      <c r="B4" s="37">
        <v>0.3527777777777778</v>
      </c>
      <c r="C4" s="37">
        <v>0.6881944444444444</v>
      </c>
      <c r="D4" s="17" t="s">
        <v>85</v>
      </c>
      <c r="E4" s="97">
        <v>1.6</v>
      </c>
      <c r="F4" s="35">
        <v>5.8</v>
      </c>
      <c r="G4" s="131">
        <v>4.2</v>
      </c>
      <c r="H4" s="37">
        <v>0.782638888888889</v>
      </c>
      <c r="I4" s="97">
        <v>7.2</v>
      </c>
      <c r="J4" s="35">
        <v>9.9</v>
      </c>
      <c r="K4" s="131">
        <v>2.7</v>
      </c>
      <c r="L4" s="37">
        <v>0.8444444444444444</v>
      </c>
      <c r="M4" s="38">
        <v>7.9</v>
      </c>
      <c r="N4" s="131">
        <v>3.5</v>
      </c>
      <c r="O4" s="35">
        <v>6</v>
      </c>
      <c r="P4" s="37">
        <v>0.03819444444444444</v>
      </c>
      <c r="Q4" s="35" t="s">
        <v>81</v>
      </c>
      <c r="R4" s="37">
        <v>0.717361111111111</v>
      </c>
      <c r="S4" s="38">
        <v>3</v>
      </c>
      <c r="T4" s="144">
        <v>-5</v>
      </c>
      <c r="U4" s="37">
        <v>0.7555555555555555</v>
      </c>
      <c r="V4" s="39">
        <v>0.49</v>
      </c>
      <c r="W4" s="37">
        <v>0.5506944444444445</v>
      </c>
      <c r="X4" s="39">
        <v>0.89</v>
      </c>
      <c r="Y4" s="37">
        <v>0.15555555555555556</v>
      </c>
      <c r="Z4" s="22">
        <v>0.69</v>
      </c>
      <c r="AA4" s="38">
        <v>4</v>
      </c>
      <c r="AB4" s="38">
        <v>3</v>
      </c>
      <c r="AC4" s="17" t="s">
        <v>82</v>
      </c>
      <c r="AD4" s="38">
        <v>36.4</v>
      </c>
      <c r="AE4" s="35">
        <v>50</v>
      </c>
      <c r="AF4" s="37">
        <v>0.9159722222222223</v>
      </c>
      <c r="AG4" s="97">
        <v>997</v>
      </c>
      <c r="AH4" s="20">
        <v>977</v>
      </c>
      <c r="AI4" s="16">
        <f t="shared" si="0"/>
        <v>987</v>
      </c>
      <c r="AJ4" s="3"/>
      <c r="AK4" s="14" t="s">
        <v>67</v>
      </c>
      <c r="AL4" s="15"/>
      <c r="AM4" s="112">
        <f>MAX(F2:F12)</f>
        <v>8.7</v>
      </c>
      <c r="AN4" s="112">
        <f>MAX(F14:F24)</f>
        <v>3.8</v>
      </c>
      <c r="AO4" s="112">
        <f>MAX(F26:F40)</f>
        <v>6.3</v>
      </c>
      <c r="AP4" s="109">
        <f>MAX(AM4:AO4)</f>
        <v>8.7</v>
      </c>
      <c r="AQ4" s="4"/>
    </row>
    <row r="5" spans="1:43" ht="12.75">
      <c r="A5" s="133">
        <v>39420</v>
      </c>
      <c r="B5" s="37">
        <v>0.3534722222222222</v>
      </c>
      <c r="C5" s="37">
        <v>0.6881944444444444</v>
      </c>
      <c r="D5" s="17" t="s">
        <v>86</v>
      </c>
      <c r="E5" s="97">
        <v>1.5</v>
      </c>
      <c r="F5" s="35">
        <v>3.7</v>
      </c>
      <c r="G5" s="131">
        <v>2.2</v>
      </c>
      <c r="H5" s="37">
        <v>0.015277777777777777</v>
      </c>
      <c r="I5" s="97">
        <v>7.2</v>
      </c>
      <c r="J5" s="35">
        <v>8</v>
      </c>
      <c r="K5" s="131">
        <v>0.8</v>
      </c>
      <c r="L5" s="37">
        <v>0.5576388888888889</v>
      </c>
      <c r="M5" s="38">
        <v>5.9</v>
      </c>
      <c r="N5" s="131">
        <v>1.5</v>
      </c>
      <c r="O5" s="35">
        <v>4</v>
      </c>
      <c r="P5" s="37">
        <v>0.7979166666666666</v>
      </c>
      <c r="Q5" s="35" t="s">
        <v>81</v>
      </c>
      <c r="R5" s="37">
        <v>0.8625</v>
      </c>
      <c r="S5" s="38">
        <v>2</v>
      </c>
      <c r="T5" s="144">
        <v>-7</v>
      </c>
      <c r="U5" s="37">
        <v>0.075</v>
      </c>
      <c r="V5" s="39">
        <v>0.63</v>
      </c>
      <c r="W5" s="37">
        <v>0.8458333333333333</v>
      </c>
      <c r="X5" s="39">
        <v>0.87</v>
      </c>
      <c r="Y5" s="37">
        <v>0.08680555555555557</v>
      </c>
      <c r="Z5" s="22">
        <v>0.75</v>
      </c>
      <c r="AA5" s="38">
        <v>2</v>
      </c>
      <c r="AB5" s="38">
        <v>0</v>
      </c>
      <c r="AC5" s="17" t="s">
        <v>77</v>
      </c>
      <c r="AD5" s="38">
        <v>20.1</v>
      </c>
      <c r="AE5" s="35">
        <v>32.4</v>
      </c>
      <c r="AF5" s="37">
        <v>0.075</v>
      </c>
      <c r="AG5" s="20">
        <v>1015</v>
      </c>
      <c r="AH5" s="20">
        <v>997</v>
      </c>
      <c r="AI5" s="16">
        <f t="shared" si="0"/>
        <v>1006</v>
      </c>
      <c r="AJ5" s="3"/>
      <c r="AK5" s="14" t="s">
        <v>69</v>
      </c>
      <c r="AL5" s="15"/>
      <c r="AM5" s="112">
        <f>MIN(F2:F12)</f>
        <v>3.7</v>
      </c>
      <c r="AN5" s="136">
        <f>MIN(F14:F24)</f>
        <v>-3.4</v>
      </c>
      <c r="AO5" s="136">
        <f>MIN(F26:F40)</f>
        <v>-5.5</v>
      </c>
      <c r="AP5" s="140">
        <f>MIN(AM5:AO5)</f>
        <v>-5.5</v>
      </c>
      <c r="AQ5" s="4"/>
    </row>
    <row r="6" spans="1:43" ht="12.75">
      <c r="A6" s="133">
        <v>39421</v>
      </c>
      <c r="B6" s="37">
        <v>0.3548611111111111</v>
      </c>
      <c r="C6" s="37">
        <v>0.6875</v>
      </c>
      <c r="D6" s="17" t="s">
        <v>87</v>
      </c>
      <c r="E6" s="97">
        <v>1.4</v>
      </c>
      <c r="F6" s="35">
        <v>7.6</v>
      </c>
      <c r="G6" s="131">
        <v>6.2</v>
      </c>
      <c r="H6" s="37">
        <v>0.8402777777777778</v>
      </c>
      <c r="I6" s="97">
        <v>7.1</v>
      </c>
      <c r="J6" s="35">
        <v>12.6</v>
      </c>
      <c r="K6" s="131">
        <v>5.5</v>
      </c>
      <c r="L6" s="37">
        <v>0.5145833333333333</v>
      </c>
      <c r="M6" s="38">
        <v>10.1</v>
      </c>
      <c r="N6" s="131">
        <v>5.9</v>
      </c>
      <c r="O6" s="35">
        <v>9</v>
      </c>
      <c r="P6" s="37">
        <v>0.7</v>
      </c>
      <c r="Q6" s="35">
        <v>4</v>
      </c>
      <c r="R6" s="37">
        <v>0.5152777777777778</v>
      </c>
      <c r="S6" s="38">
        <v>6.5</v>
      </c>
      <c r="T6" s="35">
        <v>0</v>
      </c>
      <c r="U6" s="37">
        <v>0.9666666666666667</v>
      </c>
      <c r="V6" s="39">
        <v>0.56</v>
      </c>
      <c r="W6" s="37">
        <v>0.5152777777777778</v>
      </c>
      <c r="X6" s="39">
        <v>0.93</v>
      </c>
      <c r="Y6" s="37">
        <v>0.9694444444444444</v>
      </c>
      <c r="Z6" s="22">
        <v>0.75</v>
      </c>
      <c r="AA6" s="38">
        <v>2</v>
      </c>
      <c r="AB6" s="38">
        <v>0</v>
      </c>
      <c r="AC6" s="17" t="s">
        <v>84</v>
      </c>
      <c r="AD6" s="38">
        <v>23.4</v>
      </c>
      <c r="AE6" s="35">
        <v>38.2</v>
      </c>
      <c r="AF6" s="37">
        <v>0.7027777777777778</v>
      </c>
      <c r="AG6" s="20">
        <v>1014</v>
      </c>
      <c r="AH6" s="20">
        <v>1004</v>
      </c>
      <c r="AI6" s="16">
        <f t="shared" si="0"/>
        <v>1009</v>
      </c>
      <c r="AJ6" s="3"/>
      <c r="AK6" s="14" t="s">
        <v>70</v>
      </c>
      <c r="AL6" s="15"/>
      <c r="AM6" s="38">
        <f>MAX(J2:J12)</f>
        <v>12.6</v>
      </c>
      <c r="AN6" s="38">
        <f>MAX(J14:J24)</f>
        <v>7.1</v>
      </c>
      <c r="AO6" s="38">
        <f>MAX(J26:J40)</f>
        <v>10.1</v>
      </c>
      <c r="AP6" s="109">
        <f>MAX(AM6:AO6)</f>
        <v>12.6</v>
      </c>
      <c r="AQ6" s="4"/>
    </row>
    <row r="7" spans="1:43" ht="12.75">
      <c r="A7" s="133">
        <v>39422</v>
      </c>
      <c r="B7" s="37">
        <v>0.35555555555555557</v>
      </c>
      <c r="C7" s="37">
        <v>0.6875</v>
      </c>
      <c r="D7" s="17" t="s">
        <v>88</v>
      </c>
      <c r="E7" s="97">
        <v>1.4</v>
      </c>
      <c r="F7" s="35">
        <v>8.7</v>
      </c>
      <c r="G7" s="131">
        <v>7.3</v>
      </c>
      <c r="H7" s="37">
        <v>0.45555555555555555</v>
      </c>
      <c r="I7" s="97">
        <v>7.1</v>
      </c>
      <c r="J7" s="35">
        <v>11.7</v>
      </c>
      <c r="K7" s="131">
        <v>4.6</v>
      </c>
      <c r="L7" s="37">
        <v>0.8291666666666666</v>
      </c>
      <c r="M7" s="38">
        <v>10.2</v>
      </c>
      <c r="N7" s="131">
        <v>6</v>
      </c>
      <c r="O7" s="35">
        <v>10</v>
      </c>
      <c r="P7" s="37">
        <v>0.7763888888888889</v>
      </c>
      <c r="Q7" s="35">
        <v>4</v>
      </c>
      <c r="R7" s="37">
        <v>0.3506944444444444</v>
      </c>
      <c r="S7" s="38">
        <v>7</v>
      </c>
      <c r="T7" s="144">
        <v>-2</v>
      </c>
      <c r="U7" s="37">
        <v>0.3034722222222222</v>
      </c>
      <c r="V7" s="39">
        <v>0.66</v>
      </c>
      <c r="W7" s="37">
        <v>0.9152777777777777</v>
      </c>
      <c r="X7" s="39">
        <v>0.95</v>
      </c>
      <c r="Y7" s="37">
        <v>0.6347222222222222</v>
      </c>
      <c r="Z7" s="22">
        <v>0.81</v>
      </c>
      <c r="AA7" s="38">
        <v>6</v>
      </c>
      <c r="AB7" s="38">
        <v>1</v>
      </c>
      <c r="AC7" s="17" t="s">
        <v>82</v>
      </c>
      <c r="AD7" s="38">
        <v>19.7</v>
      </c>
      <c r="AE7" s="35">
        <v>41.4</v>
      </c>
      <c r="AF7" s="37">
        <v>0.9916666666666667</v>
      </c>
      <c r="AG7" s="20">
        <v>1010</v>
      </c>
      <c r="AH7" s="20">
        <v>1000</v>
      </c>
      <c r="AI7" s="16">
        <f t="shared" si="0"/>
        <v>1005</v>
      </c>
      <c r="AJ7" s="3"/>
      <c r="AK7" s="14" t="s">
        <v>71</v>
      </c>
      <c r="AL7" s="15"/>
      <c r="AM7" s="38">
        <f>MIN(J2:J12)</f>
        <v>7.7</v>
      </c>
      <c r="AN7" s="132">
        <f>MIN(J14:J24)</f>
        <v>-1.2</v>
      </c>
      <c r="AO7" s="132">
        <f>MIN(J26:J40)</f>
        <v>-2.8</v>
      </c>
      <c r="AP7" s="140">
        <f>MIN(AM7:AO7)</f>
        <v>-2.8</v>
      </c>
      <c r="AQ7" s="4"/>
    </row>
    <row r="8" spans="1:43" ht="12.75">
      <c r="A8" s="133">
        <v>39423</v>
      </c>
      <c r="B8" s="37">
        <v>0.35625</v>
      </c>
      <c r="C8" s="37">
        <v>0.6868055555555556</v>
      </c>
      <c r="D8" s="17" t="s">
        <v>89</v>
      </c>
      <c r="E8" s="97">
        <v>1.3</v>
      </c>
      <c r="F8" s="35">
        <v>7.3</v>
      </c>
      <c r="G8" s="131">
        <v>6</v>
      </c>
      <c r="H8" s="37">
        <v>0.7298611111111111</v>
      </c>
      <c r="I8" s="97">
        <v>7</v>
      </c>
      <c r="J8" s="35">
        <v>12.4</v>
      </c>
      <c r="K8" s="131">
        <v>5.4</v>
      </c>
      <c r="L8" s="37">
        <v>0.9979166666666667</v>
      </c>
      <c r="M8" s="38">
        <v>9.9</v>
      </c>
      <c r="N8" s="131">
        <v>5.7</v>
      </c>
      <c r="O8" s="35">
        <v>12</v>
      </c>
      <c r="P8" s="37">
        <v>0.013194444444444444</v>
      </c>
      <c r="Q8" s="35" t="s">
        <v>81</v>
      </c>
      <c r="R8" s="37">
        <v>0.7236111111111111</v>
      </c>
      <c r="S8" s="38">
        <v>6</v>
      </c>
      <c r="T8" s="144">
        <v>-4</v>
      </c>
      <c r="U8" s="37">
        <v>0.7291666666666666</v>
      </c>
      <c r="V8" s="39">
        <v>0.55</v>
      </c>
      <c r="W8" s="37">
        <v>0.6875</v>
      </c>
      <c r="X8" s="39">
        <v>0.93</v>
      </c>
      <c r="Y8" s="37">
        <v>0.8430555555555556</v>
      </c>
      <c r="Z8" s="22">
        <v>0.74</v>
      </c>
      <c r="AA8" s="38">
        <v>21</v>
      </c>
      <c r="AB8" s="38">
        <v>1</v>
      </c>
      <c r="AC8" s="17" t="s">
        <v>90</v>
      </c>
      <c r="AD8" s="38">
        <v>38.9</v>
      </c>
      <c r="AE8" s="35">
        <v>56.2</v>
      </c>
      <c r="AF8" s="37">
        <v>0.41111111111111115</v>
      </c>
      <c r="AG8" s="20">
        <v>999</v>
      </c>
      <c r="AH8" s="20">
        <v>984</v>
      </c>
      <c r="AI8" s="16">
        <f t="shared" si="0"/>
        <v>991.5</v>
      </c>
      <c r="AJ8" s="3"/>
      <c r="AK8" s="14" t="s">
        <v>72</v>
      </c>
      <c r="AL8" s="15"/>
      <c r="AM8" s="38">
        <f>MAX(M2:M12)</f>
        <v>10.2</v>
      </c>
      <c r="AN8" s="38">
        <f>MAX(M14:M24)</f>
        <v>5.5</v>
      </c>
      <c r="AO8" s="38">
        <f>MAX(M26:M40)</f>
        <v>8.2</v>
      </c>
      <c r="AP8" s="109">
        <f>MAX(AM8:AO8)</f>
        <v>10.2</v>
      </c>
      <c r="AQ8" s="4"/>
    </row>
    <row r="9" spans="1:43" ht="13.5" thickBot="1">
      <c r="A9" s="133">
        <v>39424</v>
      </c>
      <c r="B9" s="37">
        <v>0.35694444444444445</v>
      </c>
      <c r="C9" s="37">
        <v>0.6868055555555556</v>
      </c>
      <c r="D9" s="17" t="s">
        <v>91</v>
      </c>
      <c r="E9" s="97">
        <v>1.3</v>
      </c>
      <c r="F9" s="35">
        <v>3.8</v>
      </c>
      <c r="G9" s="131">
        <v>2.5</v>
      </c>
      <c r="H9" s="37">
        <v>0.9243055555555556</v>
      </c>
      <c r="I9" s="97">
        <v>6.9</v>
      </c>
      <c r="J9" s="35">
        <v>7.7</v>
      </c>
      <c r="K9" s="131">
        <v>0.8</v>
      </c>
      <c r="L9" s="37">
        <v>0.8715277777777778</v>
      </c>
      <c r="M9" s="38">
        <v>5.8</v>
      </c>
      <c r="N9" s="131">
        <v>1.7</v>
      </c>
      <c r="O9" s="35">
        <v>5</v>
      </c>
      <c r="P9" s="37">
        <v>0.004861111111111111</v>
      </c>
      <c r="Q9" s="35" t="s">
        <v>81</v>
      </c>
      <c r="R9" s="37">
        <v>0.7284722222222223</v>
      </c>
      <c r="S9" s="38">
        <v>2.5</v>
      </c>
      <c r="T9" s="144">
        <v>-8</v>
      </c>
      <c r="U9" s="37">
        <v>0.9166666666666666</v>
      </c>
      <c r="V9" s="39">
        <v>0.55</v>
      </c>
      <c r="W9" s="37">
        <v>0.5513888888888888</v>
      </c>
      <c r="X9" s="39">
        <v>0.93</v>
      </c>
      <c r="Y9" s="37">
        <v>0.005555555555555556</v>
      </c>
      <c r="Z9" s="22">
        <v>0.74</v>
      </c>
      <c r="AA9" s="38">
        <v>12</v>
      </c>
      <c r="AB9" s="38">
        <v>2</v>
      </c>
      <c r="AC9" s="17" t="s">
        <v>82</v>
      </c>
      <c r="AD9" s="38">
        <v>21.5</v>
      </c>
      <c r="AE9" s="35">
        <v>36.7</v>
      </c>
      <c r="AF9" s="37">
        <v>0.8375</v>
      </c>
      <c r="AG9" s="20">
        <v>1004</v>
      </c>
      <c r="AH9" s="20">
        <v>990</v>
      </c>
      <c r="AI9" s="16">
        <f t="shared" si="0"/>
        <v>997</v>
      </c>
      <c r="AJ9" s="3"/>
      <c r="AK9" s="44" t="s">
        <v>73</v>
      </c>
      <c r="AL9" s="18"/>
      <c r="AM9" s="113">
        <f>MIN(M2:M12)</f>
        <v>5.8</v>
      </c>
      <c r="AN9" s="139">
        <f>MIN(M14:M24)</f>
        <v>-2</v>
      </c>
      <c r="AO9" s="139">
        <f>MIN(M26:M40)</f>
        <v>-3.8</v>
      </c>
      <c r="AP9" s="141">
        <f>MIN(AM9:AO9)</f>
        <v>-3.8</v>
      </c>
      <c r="AQ9" s="4"/>
    </row>
    <row r="10" spans="1:43" ht="13.5" thickBot="1">
      <c r="A10" s="133">
        <v>39425</v>
      </c>
      <c r="B10" s="37">
        <v>0.35833333333333334</v>
      </c>
      <c r="C10" s="37">
        <v>0.6868055555555556</v>
      </c>
      <c r="D10" s="17" t="s">
        <v>92</v>
      </c>
      <c r="E10" s="97">
        <v>1.2</v>
      </c>
      <c r="F10" s="35">
        <v>5.9</v>
      </c>
      <c r="G10" s="131">
        <v>4.7</v>
      </c>
      <c r="H10" s="37">
        <v>0.006944444444444444</v>
      </c>
      <c r="I10" s="97">
        <v>6.8</v>
      </c>
      <c r="J10" s="35">
        <v>9.1</v>
      </c>
      <c r="K10" s="131">
        <v>2.3</v>
      </c>
      <c r="L10" s="37">
        <v>0.6006944444444444</v>
      </c>
      <c r="M10" s="38">
        <v>7.5</v>
      </c>
      <c r="N10" s="131">
        <v>3.5</v>
      </c>
      <c r="O10" s="35">
        <v>8</v>
      </c>
      <c r="P10" s="37">
        <v>0.1326388888888889</v>
      </c>
      <c r="Q10" s="35" t="s">
        <v>81</v>
      </c>
      <c r="R10" s="37">
        <v>0.6840277777777778</v>
      </c>
      <c r="S10" s="38">
        <v>4</v>
      </c>
      <c r="T10" s="144">
        <v>-4</v>
      </c>
      <c r="U10" s="37">
        <v>0.0125</v>
      </c>
      <c r="V10" s="39">
        <v>0.51</v>
      </c>
      <c r="W10" s="37">
        <v>0.6284722222222222</v>
      </c>
      <c r="X10" s="39">
        <v>0.95</v>
      </c>
      <c r="Y10" s="37">
        <v>0.11666666666666665</v>
      </c>
      <c r="Z10" s="22">
        <v>0.73</v>
      </c>
      <c r="AA10" s="38">
        <v>4</v>
      </c>
      <c r="AB10" s="38">
        <v>4</v>
      </c>
      <c r="AC10" s="17" t="s">
        <v>82</v>
      </c>
      <c r="AD10" s="38">
        <v>16.3</v>
      </c>
      <c r="AE10" s="35">
        <v>29.5</v>
      </c>
      <c r="AF10" s="37">
        <v>0.13680555555555554</v>
      </c>
      <c r="AG10" s="20">
        <v>992</v>
      </c>
      <c r="AH10" s="20">
        <v>982</v>
      </c>
      <c r="AI10" s="16">
        <f t="shared" si="0"/>
        <v>987</v>
      </c>
      <c r="AJ10" s="3"/>
      <c r="AK10" s="7"/>
      <c r="AL10" s="7"/>
      <c r="AM10" s="71"/>
      <c r="AN10" s="71"/>
      <c r="AO10" s="3"/>
      <c r="AP10" s="6"/>
      <c r="AQ10" s="4"/>
    </row>
    <row r="11" spans="1:43" ht="12.75">
      <c r="A11" s="133">
        <v>39426</v>
      </c>
      <c r="B11" s="37">
        <v>0.3590277777777778</v>
      </c>
      <c r="C11" s="37">
        <v>0.6868055555555556</v>
      </c>
      <c r="D11" s="17" t="s">
        <v>93</v>
      </c>
      <c r="E11" s="97">
        <v>1.1</v>
      </c>
      <c r="F11" s="35">
        <v>5.2</v>
      </c>
      <c r="G11" s="131">
        <v>4.1</v>
      </c>
      <c r="H11" s="37">
        <v>0.375</v>
      </c>
      <c r="I11" s="97">
        <v>6.8</v>
      </c>
      <c r="J11" s="35">
        <v>8.6</v>
      </c>
      <c r="K11" s="131">
        <v>1.8</v>
      </c>
      <c r="L11" s="37">
        <v>0.6083333333333333</v>
      </c>
      <c r="M11" s="38">
        <v>6.9</v>
      </c>
      <c r="N11" s="131">
        <v>3</v>
      </c>
      <c r="O11" s="35">
        <v>6</v>
      </c>
      <c r="P11" s="37">
        <v>0.5347222222222222</v>
      </c>
      <c r="Q11" s="35">
        <v>0</v>
      </c>
      <c r="R11" s="37">
        <v>0.86875</v>
      </c>
      <c r="S11" s="38">
        <v>3</v>
      </c>
      <c r="T11" s="144">
        <v>-2</v>
      </c>
      <c r="U11" s="37">
        <v>0.9381944444444444</v>
      </c>
      <c r="V11" s="39">
        <v>0.63</v>
      </c>
      <c r="W11" s="37">
        <v>0.86875</v>
      </c>
      <c r="X11" s="39">
        <v>0.9</v>
      </c>
      <c r="Y11" s="37">
        <v>0.4756944444444444</v>
      </c>
      <c r="Z11" s="22">
        <v>0.77</v>
      </c>
      <c r="AA11" s="122">
        <v>4</v>
      </c>
      <c r="AB11" s="38">
        <v>3</v>
      </c>
      <c r="AC11" s="17" t="s">
        <v>77</v>
      </c>
      <c r="AD11" s="38">
        <v>11.5</v>
      </c>
      <c r="AE11" s="104">
        <v>24.1</v>
      </c>
      <c r="AF11" s="37">
        <v>0.6118055555555556</v>
      </c>
      <c r="AG11" s="20">
        <v>984</v>
      </c>
      <c r="AH11" s="20">
        <v>1008</v>
      </c>
      <c r="AI11" s="16">
        <f t="shared" si="0"/>
        <v>996</v>
      </c>
      <c r="AJ11" s="3"/>
      <c r="AK11" s="66" t="s">
        <v>8</v>
      </c>
      <c r="AL11" s="67"/>
      <c r="AM11" s="68" t="s">
        <v>0</v>
      </c>
      <c r="AN11" s="68" t="s">
        <v>68</v>
      </c>
      <c r="AO11" s="67" t="s">
        <v>2</v>
      </c>
      <c r="AP11" s="105">
        <v>39417</v>
      </c>
      <c r="AQ11" s="4"/>
    </row>
    <row r="12" spans="1:43" ht="12.75">
      <c r="A12" s="77" t="s">
        <v>0</v>
      </c>
      <c r="B12" s="100">
        <f>AVERAGE(B2:B11)</f>
        <v>0.35500000000000004</v>
      </c>
      <c r="C12" s="100">
        <f>AVERAGE(C2:C11)</f>
        <v>0.687638888888889</v>
      </c>
      <c r="D12" s="78" t="s">
        <v>94</v>
      </c>
      <c r="E12" s="126">
        <f>AVERAGE(E2:E11)</f>
        <v>1.4300000000000002</v>
      </c>
      <c r="F12" s="79">
        <f>AVERAGE(F2:F11)</f>
        <v>6.299999999999999</v>
      </c>
      <c r="G12" s="130">
        <f>AVERAGE(G2:G11)</f>
        <v>4.87</v>
      </c>
      <c r="H12" s="80">
        <f aca="true" t="shared" si="1" ref="H12:S12">AVERAGE(H2:H11)</f>
        <v>0.5272916666666667</v>
      </c>
      <c r="I12" s="82">
        <f t="shared" si="1"/>
        <v>7.08</v>
      </c>
      <c r="J12" s="79">
        <f t="shared" si="1"/>
        <v>10.09</v>
      </c>
      <c r="K12" s="130">
        <f>AVERAGE(K2:K11)</f>
        <v>3.01</v>
      </c>
      <c r="L12" s="80">
        <f t="shared" si="1"/>
        <v>0.6845833333333333</v>
      </c>
      <c r="M12" s="79">
        <f t="shared" si="1"/>
        <v>8.22</v>
      </c>
      <c r="N12" s="130">
        <f>AVERAGE(N2:N11)</f>
        <v>3.97</v>
      </c>
      <c r="O12" s="79">
        <f t="shared" si="1"/>
        <v>7.8</v>
      </c>
      <c r="P12" s="80">
        <f t="shared" si="1"/>
        <v>0.44513888888888886</v>
      </c>
      <c r="Q12" s="79">
        <f t="shared" si="1"/>
        <v>2.5</v>
      </c>
      <c r="R12" s="80">
        <f t="shared" si="1"/>
        <v>0.6977777777777778</v>
      </c>
      <c r="S12" s="79">
        <f t="shared" si="1"/>
        <v>4.4</v>
      </c>
      <c r="T12" s="145">
        <f>AVERAGE(T2:T11)</f>
        <v>-4.2</v>
      </c>
      <c r="U12" s="80">
        <f aca="true" t="shared" si="2" ref="U12:Z12">AVERAGE(U2:U11)</f>
        <v>0.512986111111111</v>
      </c>
      <c r="V12" s="81">
        <f t="shared" si="2"/>
        <v>0.563</v>
      </c>
      <c r="W12" s="80">
        <f t="shared" si="2"/>
        <v>0.6943055555555555</v>
      </c>
      <c r="X12" s="81">
        <f t="shared" si="2"/>
        <v>0.9179999999999999</v>
      </c>
      <c r="Y12" s="80">
        <f t="shared" si="2"/>
        <v>0.4725694444444445</v>
      </c>
      <c r="Z12" s="81">
        <f t="shared" si="2"/>
        <v>0.743</v>
      </c>
      <c r="AA12" s="79">
        <f>SUM(AA2:AA11)</f>
        <v>71</v>
      </c>
      <c r="AB12" s="79">
        <f>SUM(AB2:AB11)</f>
        <v>18.5</v>
      </c>
      <c r="AC12" s="78" t="s">
        <v>90</v>
      </c>
      <c r="AD12" s="79">
        <f>AVERAGE(AD2:AD11)</f>
        <v>24.46</v>
      </c>
      <c r="AE12" s="79">
        <f>MAX(AE2:AE11)</f>
        <v>56.2</v>
      </c>
      <c r="AF12" s="129">
        <f>AVERAGE(AF2:AF11)</f>
        <v>0.5781944444444445</v>
      </c>
      <c r="AG12" s="82">
        <f>AVERAGE(AG2:AG11)</f>
        <v>1001.6</v>
      </c>
      <c r="AH12" s="82">
        <f>AVERAGE(AH2:AH11)</f>
        <v>991.5</v>
      </c>
      <c r="AI12" s="83">
        <f>AVERAGE(AI2:AI11)</f>
        <v>996.55</v>
      </c>
      <c r="AJ12" s="3"/>
      <c r="AK12" s="14" t="s">
        <v>74</v>
      </c>
      <c r="AL12" s="15"/>
      <c r="AM12" s="38">
        <f>MAX(Q2:Q12)</f>
        <v>4</v>
      </c>
      <c r="AN12" s="38">
        <f>MAX(Q14:Q24)</f>
        <v>0</v>
      </c>
      <c r="AO12" s="112">
        <f>MAX(Q26:Q40)</f>
        <v>2.5</v>
      </c>
      <c r="AP12" s="109">
        <f>MAX(AM12:AO12)</f>
        <v>4</v>
      </c>
      <c r="AQ12" s="4"/>
    </row>
    <row r="13" spans="1:43" ht="12.75">
      <c r="A13" s="28"/>
      <c r="B13" s="99"/>
      <c r="C13" s="99"/>
      <c r="D13" s="29"/>
      <c r="E13" s="32"/>
      <c r="F13" s="128"/>
      <c r="G13" s="128"/>
      <c r="H13" s="31"/>
      <c r="I13" s="32"/>
      <c r="J13" s="120"/>
      <c r="K13" s="120"/>
      <c r="L13" s="31"/>
      <c r="M13" s="120"/>
      <c r="N13" s="120"/>
      <c r="O13" s="120"/>
      <c r="P13" s="31"/>
      <c r="Q13" s="120"/>
      <c r="R13" s="29"/>
      <c r="S13" s="120"/>
      <c r="T13" s="124">
        <f>MIN(T2:T12)</f>
        <v>-8</v>
      </c>
      <c r="U13" s="29"/>
      <c r="V13" s="120"/>
      <c r="W13" s="31"/>
      <c r="X13" s="120"/>
      <c r="Y13" s="31"/>
      <c r="Z13" s="120"/>
      <c r="AA13" s="30"/>
      <c r="AB13" s="30"/>
      <c r="AC13" s="29"/>
      <c r="AD13" s="120"/>
      <c r="AE13" s="30"/>
      <c r="AF13" s="31"/>
      <c r="AG13" s="120"/>
      <c r="AH13" s="120"/>
      <c r="AI13" s="33"/>
      <c r="AJ13" s="3"/>
      <c r="AK13" s="14" t="s">
        <v>69</v>
      </c>
      <c r="AL13" s="15"/>
      <c r="AM13" s="112">
        <f>MIN(Q2:Q12)</f>
        <v>0</v>
      </c>
      <c r="AN13" s="112">
        <f>MIN(Q14:Q24)</f>
        <v>0</v>
      </c>
      <c r="AO13" s="112">
        <f>MIN(Q26:Q40)</f>
        <v>0</v>
      </c>
      <c r="AP13" s="109">
        <f>MIN(AM13:AO13)</f>
        <v>0</v>
      </c>
      <c r="AQ13" s="4"/>
    </row>
    <row r="14" spans="1:43" ht="12.75">
      <c r="A14" s="133">
        <v>39427</v>
      </c>
      <c r="B14" s="37">
        <v>0.3597222222222222</v>
      </c>
      <c r="C14" s="37">
        <v>0.686111111111111</v>
      </c>
      <c r="D14" s="17" t="s">
        <v>96</v>
      </c>
      <c r="E14" s="97">
        <v>1</v>
      </c>
      <c r="F14" s="36">
        <v>3.8</v>
      </c>
      <c r="G14" s="137">
        <v>2.8</v>
      </c>
      <c r="H14" s="40">
        <v>0.7777777777777778</v>
      </c>
      <c r="I14" s="97">
        <v>6.7</v>
      </c>
      <c r="J14" s="35">
        <v>7.1</v>
      </c>
      <c r="K14" s="131">
        <v>0.4</v>
      </c>
      <c r="L14" s="37">
        <v>0.019444444444444445</v>
      </c>
      <c r="M14" s="38">
        <v>5.5</v>
      </c>
      <c r="N14" s="131">
        <v>1.6</v>
      </c>
      <c r="O14" s="35">
        <v>5</v>
      </c>
      <c r="P14" s="37">
        <v>0.9965277777777778</v>
      </c>
      <c r="Q14" s="35" t="s">
        <v>81</v>
      </c>
      <c r="R14" s="37">
        <v>0.7097222222222223</v>
      </c>
      <c r="S14" s="38">
        <v>2.5</v>
      </c>
      <c r="T14" s="144">
        <v>-8</v>
      </c>
      <c r="U14" s="37">
        <v>0.3729166666666666</v>
      </c>
      <c r="V14" s="39">
        <v>0.47</v>
      </c>
      <c r="W14" s="37">
        <v>0.6006944444444444</v>
      </c>
      <c r="X14" s="39">
        <v>0.9</v>
      </c>
      <c r="Y14" s="37">
        <v>0.9805555555555556</v>
      </c>
      <c r="Z14" s="22">
        <v>0.69</v>
      </c>
      <c r="AA14" s="38">
        <v>2</v>
      </c>
      <c r="AB14" s="38">
        <v>4</v>
      </c>
      <c r="AC14" s="17" t="s">
        <v>97</v>
      </c>
      <c r="AD14" s="38">
        <v>21.6</v>
      </c>
      <c r="AE14" s="35">
        <v>38.2</v>
      </c>
      <c r="AF14" s="37">
        <v>0.3729166666666666</v>
      </c>
      <c r="AG14" s="20">
        <v>1029</v>
      </c>
      <c r="AH14" s="20">
        <v>1008</v>
      </c>
      <c r="AI14" s="16">
        <f aca="true" t="shared" si="3" ref="AI14:AI23">AVERAGE(AG14:AH14)</f>
        <v>1018.5</v>
      </c>
      <c r="AJ14" s="3"/>
      <c r="AK14" s="14" t="s">
        <v>70</v>
      </c>
      <c r="AL14" s="15"/>
      <c r="AM14" s="38">
        <f>MAX(O2:O12)</f>
        <v>12</v>
      </c>
      <c r="AN14" s="38">
        <f>MAX(O14:O24)</f>
        <v>5</v>
      </c>
      <c r="AO14" s="112">
        <f>MAX(O26:O40)</f>
        <v>7.8</v>
      </c>
      <c r="AP14" s="109">
        <f>MAX(AM14:AO14)</f>
        <v>12</v>
      </c>
      <c r="AQ14" s="4"/>
    </row>
    <row r="15" spans="1:43" ht="12.75">
      <c r="A15" s="133">
        <v>39428</v>
      </c>
      <c r="B15" s="37">
        <v>0.36041666666666666</v>
      </c>
      <c r="C15" s="37">
        <v>0.686111111111111</v>
      </c>
      <c r="D15" s="17" t="s">
        <v>98</v>
      </c>
      <c r="E15" s="97">
        <v>0.9</v>
      </c>
      <c r="F15" s="36">
        <v>1.2</v>
      </c>
      <c r="G15" s="137">
        <v>0.3</v>
      </c>
      <c r="H15" s="40">
        <v>0.9194444444444444</v>
      </c>
      <c r="I15" s="97">
        <v>6.6</v>
      </c>
      <c r="J15" s="35">
        <v>6.2</v>
      </c>
      <c r="K15" s="148">
        <v>-0.3</v>
      </c>
      <c r="L15" s="37">
        <v>0.625</v>
      </c>
      <c r="M15" s="38">
        <v>3.7</v>
      </c>
      <c r="N15" s="138">
        <v>0</v>
      </c>
      <c r="O15" s="35">
        <v>5</v>
      </c>
      <c r="P15" s="37">
        <v>0.65625</v>
      </c>
      <c r="Q15" s="35" t="s">
        <v>81</v>
      </c>
      <c r="R15" s="37">
        <v>0.936111111111111</v>
      </c>
      <c r="S15" s="38">
        <v>2.5</v>
      </c>
      <c r="T15" s="35">
        <v>0</v>
      </c>
      <c r="U15" s="37">
        <v>0.9597222222222223</v>
      </c>
      <c r="V15" s="39">
        <v>0.75</v>
      </c>
      <c r="W15" s="37">
        <v>0.7888888888888889</v>
      </c>
      <c r="X15" s="39">
        <v>0.93</v>
      </c>
      <c r="Y15" s="37">
        <v>0.5784722222222222</v>
      </c>
      <c r="Z15" s="22">
        <v>0.84</v>
      </c>
      <c r="AA15" s="38">
        <v>0</v>
      </c>
      <c r="AB15" s="38">
        <v>0</v>
      </c>
      <c r="AC15" s="17" t="s">
        <v>99</v>
      </c>
      <c r="AD15" s="38">
        <v>4.7</v>
      </c>
      <c r="AE15" s="35">
        <v>10.1</v>
      </c>
      <c r="AF15" s="37">
        <v>0.4173611111111111</v>
      </c>
      <c r="AG15" s="20">
        <v>1041</v>
      </c>
      <c r="AH15" s="20">
        <v>1030</v>
      </c>
      <c r="AI15" s="16">
        <f t="shared" si="3"/>
        <v>1035.5</v>
      </c>
      <c r="AJ15" s="3"/>
      <c r="AK15" s="14" t="s">
        <v>71</v>
      </c>
      <c r="AL15" s="15"/>
      <c r="AM15" s="112">
        <f>MIN(O2:O12)</f>
        <v>4</v>
      </c>
      <c r="AN15" s="112">
        <f>MIN(O14:O24)</f>
        <v>1</v>
      </c>
      <c r="AO15" s="112">
        <f>MIN(O26:O40)</f>
        <v>0</v>
      </c>
      <c r="AP15" s="109">
        <f>MIN(AM15:AO15)</f>
        <v>0</v>
      </c>
      <c r="AQ15" s="4"/>
    </row>
    <row r="16" spans="1:43" ht="12.75">
      <c r="A16" s="133">
        <v>39429</v>
      </c>
      <c r="B16" s="37">
        <v>0.3611111111111111</v>
      </c>
      <c r="C16" s="37">
        <v>0.686111111111111</v>
      </c>
      <c r="D16" s="17" t="s">
        <v>100</v>
      </c>
      <c r="E16" s="97">
        <v>0.8</v>
      </c>
      <c r="F16" s="143">
        <v>-1.5</v>
      </c>
      <c r="G16" s="147">
        <v>-1.2</v>
      </c>
      <c r="H16" s="40">
        <v>0.37013888888888885</v>
      </c>
      <c r="I16" s="97">
        <v>6.4</v>
      </c>
      <c r="J16" s="35">
        <v>4.8</v>
      </c>
      <c r="K16" s="148">
        <v>-1.6</v>
      </c>
      <c r="L16" s="37">
        <v>0.7951388888888888</v>
      </c>
      <c r="M16" s="38">
        <v>1.7</v>
      </c>
      <c r="N16" s="148">
        <v>-1.4</v>
      </c>
      <c r="O16" s="35">
        <v>3</v>
      </c>
      <c r="P16" s="37">
        <v>0.9486111111111111</v>
      </c>
      <c r="Q16" s="35" t="s">
        <v>81</v>
      </c>
      <c r="R16" s="37">
        <v>0.44305555555555554</v>
      </c>
      <c r="S16" s="38">
        <v>1.5</v>
      </c>
      <c r="T16" s="144">
        <v>-1</v>
      </c>
      <c r="U16" s="37">
        <v>0.4048611111111111</v>
      </c>
      <c r="V16" s="39">
        <v>0.86</v>
      </c>
      <c r="W16" s="37">
        <v>0.7951388888888888</v>
      </c>
      <c r="X16" s="39">
        <v>0.93</v>
      </c>
      <c r="Y16" s="37">
        <v>0.6513888888888889</v>
      </c>
      <c r="Z16" s="22">
        <v>0.9</v>
      </c>
      <c r="AA16" s="38">
        <v>0</v>
      </c>
      <c r="AB16" s="38">
        <v>0</v>
      </c>
      <c r="AC16" s="17" t="s">
        <v>101</v>
      </c>
      <c r="AD16" s="38">
        <v>3.9</v>
      </c>
      <c r="AE16" s="35">
        <v>11.5</v>
      </c>
      <c r="AF16" s="37">
        <v>0.9027777777777778</v>
      </c>
      <c r="AG16" s="20">
        <v>1044</v>
      </c>
      <c r="AH16" s="20">
        <v>1041</v>
      </c>
      <c r="AI16" s="16">
        <f t="shared" si="3"/>
        <v>1042.5</v>
      </c>
      <c r="AJ16" s="3"/>
      <c r="AK16" s="14" t="s">
        <v>72</v>
      </c>
      <c r="AL16" s="15"/>
      <c r="AM16" s="38">
        <f>MAX(S2:S12)</f>
        <v>7</v>
      </c>
      <c r="AN16" s="38">
        <f>MAX(S14:S24)</f>
        <v>2.5</v>
      </c>
      <c r="AO16" s="112">
        <f>MAX(S26:S40)</f>
        <v>4.4</v>
      </c>
      <c r="AP16" s="109">
        <f>MAX(AM16:AO16)</f>
        <v>7</v>
      </c>
      <c r="AQ16" s="4"/>
    </row>
    <row r="17" spans="1:43" ht="13.5" thickBot="1">
      <c r="A17" s="133">
        <v>39430</v>
      </c>
      <c r="B17" s="37">
        <v>0.36180555555555555</v>
      </c>
      <c r="C17" s="37">
        <v>0.686111111111111</v>
      </c>
      <c r="D17" s="17" t="s">
        <v>102</v>
      </c>
      <c r="E17" s="97">
        <v>0.7</v>
      </c>
      <c r="F17" s="144">
        <v>-0.5</v>
      </c>
      <c r="G17" s="148">
        <v>-1.2</v>
      </c>
      <c r="H17" s="40">
        <v>0.14097222222222222</v>
      </c>
      <c r="I17" s="97">
        <v>6.3</v>
      </c>
      <c r="J17" s="35">
        <v>4.4</v>
      </c>
      <c r="K17" s="148">
        <v>-1.9</v>
      </c>
      <c r="L17" s="37">
        <v>0.6256944444444444</v>
      </c>
      <c r="M17" s="38">
        <v>2</v>
      </c>
      <c r="N17" s="148">
        <v>-1.6</v>
      </c>
      <c r="O17" s="35">
        <v>1</v>
      </c>
      <c r="P17" s="37">
        <v>0.5416666666666666</v>
      </c>
      <c r="Q17" s="35" t="s">
        <v>81</v>
      </c>
      <c r="R17" s="37">
        <v>0.779861111111111</v>
      </c>
      <c r="S17" s="38">
        <v>0.5</v>
      </c>
      <c r="T17" s="144">
        <v>-2</v>
      </c>
      <c r="U17" s="37">
        <v>0.51875</v>
      </c>
      <c r="V17" s="39">
        <v>0.54</v>
      </c>
      <c r="W17" s="37">
        <v>0.6680555555555556</v>
      </c>
      <c r="X17" s="39">
        <v>0.89</v>
      </c>
      <c r="Y17" s="37">
        <v>0.38958333333333334</v>
      </c>
      <c r="Z17" s="22">
        <v>0.72</v>
      </c>
      <c r="AA17" s="38">
        <v>0</v>
      </c>
      <c r="AB17" s="38">
        <v>2</v>
      </c>
      <c r="AC17" s="17" t="s">
        <v>101</v>
      </c>
      <c r="AD17" s="38">
        <v>6.2</v>
      </c>
      <c r="AE17" s="35">
        <v>14</v>
      </c>
      <c r="AF17" s="37">
        <v>0.51875</v>
      </c>
      <c r="AG17" s="20">
        <v>1044</v>
      </c>
      <c r="AH17" s="20">
        <v>1041</v>
      </c>
      <c r="AI17" s="16">
        <f t="shared" si="3"/>
        <v>1042.5</v>
      </c>
      <c r="AJ17" s="3"/>
      <c r="AK17" s="44" t="s">
        <v>73</v>
      </c>
      <c r="AL17" s="18"/>
      <c r="AM17" s="114">
        <f>MIN(S2:S12)</f>
        <v>2</v>
      </c>
      <c r="AN17" s="114">
        <f>MIN(S14:S24)</f>
        <v>0.5</v>
      </c>
      <c r="AO17" s="113">
        <f>MIN(S26:S40)</f>
        <v>0</v>
      </c>
      <c r="AP17" s="110">
        <f>MIN(AM17:AO17)</f>
        <v>0</v>
      </c>
      <c r="AQ17" s="4"/>
    </row>
    <row r="18" spans="1:43" ht="13.5" thickBot="1">
      <c r="A18" s="133">
        <v>39431</v>
      </c>
      <c r="B18" s="37">
        <v>0.3625</v>
      </c>
      <c r="C18" s="37">
        <v>0.686111111111111</v>
      </c>
      <c r="D18" s="17" t="s">
        <v>103</v>
      </c>
      <c r="E18" s="97">
        <v>0.6</v>
      </c>
      <c r="F18" s="144">
        <v>-1</v>
      </c>
      <c r="G18" s="148">
        <v>-1.6</v>
      </c>
      <c r="H18" s="40">
        <v>0.9645833333333332</v>
      </c>
      <c r="I18" s="97">
        <v>6.3</v>
      </c>
      <c r="J18" s="35">
        <v>4.2</v>
      </c>
      <c r="K18" s="148">
        <v>-2.1</v>
      </c>
      <c r="L18" s="37">
        <v>0.6201388888888889</v>
      </c>
      <c r="M18" s="38">
        <v>1.6</v>
      </c>
      <c r="N18" s="148">
        <v>-1.9</v>
      </c>
      <c r="O18" s="35" t="s">
        <v>81</v>
      </c>
      <c r="P18" s="37">
        <v>0.967361111111111</v>
      </c>
      <c r="Q18" s="35" t="s">
        <v>81</v>
      </c>
      <c r="R18" s="37">
        <v>0.967361111111111</v>
      </c>
      <c r="S18" s="38" t="s">
        <v>81</v>
      </c>
      <c r="T18" s="144">
        <v>-8</v>
      </c>
      <c r="U18" s="37">
        <v>0.86875</v>
      </c>
      <c r="V18" s="39">
        <v>0.54</v>
      </c>
      <c r="W18" s="37">
        <v>0.6736111111111112</v>
      </c>
      <c r="X18" s="39">
        <v>0.77</v>
      </c>
      <c r="Y18" s="37">
        <v>0.873611111111111</v>
      </c>
      <c r="Z18" s="22">
        <v>0.66</v>
      </c>
      <c r="AA18" s="38">
        <v>0</v>
      </c>
      <c r="AB18" s="38">
        <v>2</v>
      </c>
      <c r="AC18" s="17" t="s">
        <v>101</v>
      </c>
      <c r="AD18" s="38">
        <v>8.6</v>
      </c>
      <c r="AE18" s="35">
        <v>17.6</v>
      </c>
      <c r="AF18" s="37">
        <v>0.8520833333333333</v>
      </c>
      <c r="AG18" s="20">
        <v>1041</v>
      </c>
      <c r="AH18" s="20">
        <v>1039</v>
      </c>
      <c r="AI18" s="16">
        <f t="shared" si="3"/>
        <v>1040</v>
      </c>
      <c r="AJ18" s="3"/>
      <c r="AK18" s="7"/>
      <c r="AL18" s="7"/>
      <c r="AM18" s="71"/>
      <c r="AN18" s="71"/>
      <c r="AO18" s="3"/>
      <c r="AP18" s="3"/>
      <c r="AQ18" s="4"/>
    </row>
    <row r="19" spans="1:43" ht="12.75">
      <c r="A19" s="133">
        <v>39432</v>
      </c>
      <c r="B19" s="37">
        <v>0.3625</v>
      </c>
      <c r="C19" s="37">
        <v>0.6868055555555556</v>
      </c>
      <c r="D19" s="17" t="s">
        <v>104</v>
      </c>
      <c r="E19" s="97">
        <v>0.6</v>
      </c>
      <c r="F19" s="144">
        <v>-3.4</v>
      </c>
      <c r="G19" s="148">
        <v>-4</v>
      </c>
      <c r="H19" s="40">
        <v>0.35694444444444445</v>
      </c>
      <c r="I19" s="97">
        <v>6.2</v>
      </c>
      <c r="J19" s="35">
        <v>1.6</v>
      </c>
      <c r="K19" s="148">
        <v>-4.6</v>
      </c>
      <c r="L19" s="37">
        <v>0.6201388888888889</v>
      </c>
      <c r="M19" s="148">
        <v>-0.9</v>
      </c>
      <c r="N19" s="148">
        <v>-4.3</v>
      </c>
      <c r="O19" s="35" t="s">
        <v>81</v>
      </c>
      <c r="P19" s="37">
        <v>0.7916666666666666</v>
      </c>
      <c r="Q19" s="35" t="s">
        <v>81</v>
      </c>
      <c r="R19" s="37">
        <v>0.7916666666666666</v>
      </c>
      <c r="S19" s="38" t="s">
        <v>81</v>
      </c>
      <c r="T19" s="144">
        <v>-10</v>
      </c>
      <c r="U19" s="37">
        <v>0.175</v>
      </c>
      <c r="V19" s="39">
        <v>0.5</v>
      </c>
      <c r="W19" s="37">
        <v>0.6548611111111111</v>
      </c>
      <c r="X19" s="39">
        <v>0.8</v>
      </c>
      <c r="Y19" s="37">
        <v>0.4625</v>
      </c>
      <c r="Z19" s="22">
        <v>0.65</v>
      </c>
      <c r="AA19" s="38">
        <v>0</v>
      </c>
      <c r="AB19" s="38">
        <v>7</v>
      </c>
      <c r="AC19" s="17" t="s">
        <v>101</v>
      </c>
      <c r="AD19" s="38">
        <v>8.9</v>
      </c>
      <c r="AE19" s="35">
        <v>17.6</v>
      </c>
      <c r="AF19" s="37">
        <v>0.5805555555555556</v>
      </c>
      <c r="AG19" s="20">
        <v>1042</v>
      </c>
      <c r="AH19" s="20">
        <v>1040</v>
      </c>
      <c r="AI19" s="16">
        <f t="shared" si="3"/>
        <v>1041</v>
      </c>
      <c r="AJ19" s="3"/>
      <c r="AK19" s="66" t="s">
        <v>33</v>
      </c>
      <c r="AL19" s="67"/>
      <c r="AM19" s="68" t="s">
        <v>0</v>
      </c>
      <c r="AN19" s="68" t="s">
        <v>1</v>
      </c>
      <c r="AO19" s="67" t="s">
        <v>2</v>
      </c>
      <c r="AP19" s="105">
        <v>39417</v>
      </c>
      <c r="AQ19" s="4"/>
    </row>
    <row r="20" spans="1:43" ht="12.75">
      <c r="A20" s="133">
        <v>39433</v>
      </c>
      <c r="B20" s="37">
        <v>0.36319444444444443</v>
      </c>
      <c r="C20" s="37">
        <v>0.6868055555555556</v>
      </c>
      <c r="D20" s="17" t="s">
        <v>105</v>
      </c>
      <c r="E20" s="97">
        <v>0.6</v>
      </c>
      <c r="F20" s="144">
        <v>-1.9</v>
      </c>
      <c r="G20" s="148">
        <v>-1.3</v>
      </c>
      <c r="H20" s="40">
        <v>0.8638888888888889</v>
      </c>
      <c r="I20" s="97">
        <v>6.2</v>
      </c>
      <c r="J20" s="35">
        <v>1.7</v>
      </c>
      <c r="K20" s="148">
        <v>-4.5</v>
      </c>
      <c r="L20" s="37">
        <v>0.5895833333333333</v>
      </c>
      <c r="M20" s="148">
        <v>-0.1</v>
      </c>
      <c r="N20" s="148">
        <v>-2.9</v>
      </c>
      <c r="O20" s="35" t="s">
        <v>81</v>
      </c>
      <c r="P20" s="37">
        <v>0.7923611111111111</v>
      </c>
      <c r="Q20" s="35" t="s">
        <v>81</v>
      </c>
      <c r="R20" s="37">
        <v>0.7923611111111111</v>
      </c>
      <c r="S20" s="38" t="s">
        <v>81</v>
      </c>
      <c r="T20" s="144">
        <v>-13</v>
      </c>
      <c r="U20" s="37">
        <v>0.2347222222222222</v>
      </c>
      <c r="V20" s="39">
        <v>0.57</v>
      </c>
      <c r="W20" s="37">
        <v>0.6291666666666667</v>
      </c>
      <c r="X20" s="39">
        <v>0.78</v>
      </c>
      <c r="Y20" s="37">
        <v>0.21736111111111112</v>
      </c>
      <c r="Z20" s="22">
        <v>0.64</v>
      </c>
      <c r="AA20" s="38">
        <v>0</v>
      </c>
      <c r="AB20" s="38">
        <v>0.5</v>
      </c>
      <c r="AC20" s="17" t="s">
        <v>106</v>
      </c>
      <c r="AD20" s="38">
        <v>12.5</v>
      </c>
      <c r="AE20" s="35">
        <v>26.3</v>
      </c>
      <c r="AF20" s="37">
        <v>0.5784722222222222</v>
      </c>
      <c r="AG20" s="20">
        <v>1042</v>
      </c>
      <c r="AH20" s="20">
        <v>1039</v>
      </c>
      <c r="AI20" s="16">
        <f t="shared" si="3"/>
        <v>1040.5</v>
      </c>
      <c r="AJ20" s="3"/>
      <c r="AK20" s="14" t="s">
        <v>28</v>
      </c>
      <c r="AL20" s="15"/>
      <c r="AM20" s="148">
        <f>MIN(T2:T12)</f>
        <v>-8</v>
      </c>
      <c r="AN20" s="148">
        <f>MIN(T14:T24)</f>
        <v>-13</v>
      </c>
      <c r="AO20" s="148">
        <f>MIN(T26:T40)</f>
        <v>-10</v>
      </c>
      <c r="AP20" s="150">
        <f>MIN(AM20:AO20)</f>
        <v>-13</v>
      </c>
      <c r="AQ20" s="4"/>
    </row>
    <row r="21" spans="1:43" ht="13.5" thickBot="1">
      <c r="A21" s="133">
        <v>39434</v>
      </c>
      <c r="B21" s="37">
        <v>0.3638888888888889</v>
      </c>
      <c r="C21" s="37">
        <v>0.6868055555555556</v>
      </c>
      <c r="D21" s="17" t="s">
        <v>107</v>
      </c>
      <c r="E21" s="97">
        <v>0.5</v>
      </c>
      <c r="F21" s="144">
        <v>-2.1</v>
      </c>
      <c r="G21" s="148">
        <v>-2.6</v>
      </c>
      <c r="H21" s="40">
        <v>0.125</v>
      </c>
      <c r="I21" s="97">
        <v>6.1</v>
      </c>
      <c r="J21" s="35">
        <v>0.8</v>
      </c>
      <c r="K21" s="148">
        <v>-5.3</v>
      </c>
      <c r="L21" s="37">
        <v>0.6173611111111111</v>
      </c>
      <c r="M21" s="148">
        <v>-0.7</v>
      </c>
      <c r="N21" s="148">
        <v>-4</v>
      </c>
      <c r="O21" s="35" t="s">
        <v>81</v>
      </c>
      <c r="P21" s="37">
        <v>0.7708333333333334</v>
      </c>
      <c r="Q21" s="35" t="s">
        <v>81</v>
      </c>
      <c r="R21" s="37">
        <v>0.7708333333333334</v>
      </c>
      <c r="S21" s="38" t="s">
        <v>81</v>
      </c>
      <c r="T21" s="144">
        <v>-11</v>
      </c>
      <c r="U21" s="37">
        <v>0.8819444444444445</v>
      </c>
      <c r="V21" s="39">
        <v>0.63</v>
      </c>
      <c r="W21" s="37">
        <v>0.642361111111111</v>
      </c>
      <c r="X21" s="39">
        <v>0.81</v>
      </c>
      <c r="Y21" s="37">
        <v>0.18055555555555555</v>
      </c>
      <c r="Z21" s="22">
        <v>0.72</v>
      </c>
      <c r="AA21" s="38">
        <v>0</v>
      </c>
      <c r="AB21" s="38">
        <v>4</v>
      </c>
      <c r="AC21" s="17" t="s">
        <v>108</v>
      </c>
      <c r="AD21" s="38">
        <v>11.8</v>
      </c>
      <c r="AE21" s="35">
        <v>23.4</v>
      </c>
      <c r="AF21" s="37">
        <v>0.8819444444444445</v>
      </c>
      <c r="AG21" s="20">
        <v>1041</v>
      </c>
      <c r="AH21" s="20">
        <v>1039</v>
      </c>
      <c r="AI21" s="16">
        <f t="shared" si="3"/>
        <v>1040</v>
      </c>
      <c r="AJ21" s="3"/>
      <c r="AK21" s="44" t="s">
        <v>27</v>
      </c>
      <c r="AL21" s="18"/>
      <c r="AM21" s="114">
        <f>MAX(T2:T12)</f>
        <v>0</v>
      </c>
      <c r="AN21" s="114">
        <f>MAX(T14:T24)</f>
        <v>0</v>
      </c>
      <c r="AO21" s="114">
        <v>0</v>
      </c>
      <c r="AP21" s="110">
        <f>MAX(AM21:AO21)</f>
        <v>0</v>
      </c>
      <c r="AQ21" s="4"/>
    </row>
    <row r="22" spans="1:43" ht="13.5" thickBot="1">
      <c r="A22" s="133">
        <v>39435</v>
      </c>
      <c r="B22" s="37">
        <v>0.3645833333333333</v>
      </c>
      <c r="C22" s="37">
        <v>0.6868055555555556</v>
      </c>
      <c r="D22" s="17" t="s">
        <v>109</v>
      </c>
      <c r="E22" s="97">
        <v>0.5</v>
      </c>
      <c r="F22" s="144">
        <v>-2.9</v>
      </c>
      <c r="G22" s="148">
        <v>-3.4</v>
      </c>
      <c r="H22" s="40">
        <v>0.43125</v>
      </c>
      <c r="I22" s="97">
        <v>6.1</v>
      </c>
      <c r="J22" s="144">
        <v>-1</v>
      </c>
      <c r="K22" s="148">
        <v>-7.1</v>
      </c>
      <c r="L22" s="37">
        <v>0.7791666666666667</v>
      </c>
      <c r="M22" s="148">
        <v>-2</v>
      </c>
      <c r="N22" s="148">
        <v>-5.3</v>
      </c>
      <c r="O22" s="35" t="s">
        <v>81</v>
      </c>
      <c r="P22" s="37">
        <v>0.8618055555555556</v>
      </c>
      <c r="Q22" s="35" t="s">
        <v>81</v>
      </c>
      <c r="R22" s="37">
        <v>0.8618055555555556</v>
      </c>
      <c r="S22" s="38" t="s">
        <v>81</v>
      </c>
      <c r="T22" s="144">
        <v>-12</v>
      </c>
      <c r="U22" s="37">
        <v>0.4354166666666666</v>
      </c>
      <c r="V22" s="39">
        <v>0.77</v>
      </c>
      <c r="W22" s="37">
        <v>0.7819444444444444</v>
      </c>
      <c r="X22" s="39">
        <v>0.89</v>
      </c>
      <c r="Y22" s="37">
        <v>0.6013888888888889</v>
      </c>
      <c r="Z22" s="22">
        <v>0.83</v>
      </c>
      <c r="AA22" s="38">
        <v>0</v>
      </c>
      <c r="AB22" s="38">
        <v>0</v>
      </c>
      <c r="AC22" s="17" t="s">
        <v>101</v>
      </c>
      <c r="AD22" s="38">
        <v>10.4</v>
      </c>
      <c r="AE22" s="35">
        <v>20.5</v>
      </c>
      <c r="AF22" s="37">
        <v>0.9527777777777778</v>
      </c>
      <c r="AG22" s="20">
        <v>1043</v>
      </c>
      <c r="AH22" s="20">
        <v>1041</v>
      </c>
      <c r="AI22" s="16">
        <f t="shared" si="3"/>
        <v>1042</v>
      </c>
      <c r="AJ22" s="3"/>
      <c r="AK22" s="7"/>
      <c r="AL22" s="7"/>
      <c r="AM22" s="71"/>
      <c r="AN22" s="71"/>
      <c r="AO22" s="3"/>
      <c r="AP22" s="119"/>
      <c r="AQ22" s="4"/>
    </row>
    <row r="23" spans="1:43" ht="12.75">
      <c r="A23" s="133">
        <v>39436</v>
      </c>
      <c r="B23" s="37">
        <v>0.3645833333333333</v>
      </c>
      <c r="C23" s="37">
        <v>0.6875</v>
      </c>
      <c r="D23" s="17" t="s">
        <v>110</v>
      </c>
      <c r="E23" s="97">
        <v>0.5</v>
      </c>
      <c r="F23" s="144">
        <v>-2.8</v>
      </c>
      <c r="G23" s="148">
        <v>-3.3</v>
      </c>
      <c r="H23" s="40">
        <v>0.7833333333333333</v>
      </c>
      <c r="I23" s="97">
        <v>6</v>
      </c>
      <c r="J23" s="144">
        <v>-1.2</v>
      </c>
      <c r="K23" s="148">
        <v>-7.3</v>
      </c>
      <c r="L23" s="37">
        <v>0.5819444444444445</v>
      </c>
      <c r="M23" s="148">
        <v>-2</v>
      </c>
      <c r="N23" s="148">
        <v>-5.3</v>
      </c>
      <c r="O23" s="35" t="s">
        <v>81</v>
      </c>
      <c r="P23" s="37">
        <v>0.7847222222222222</v>
      </c>
      <c r="Q23" s="35" t="s">
        <v>81</v>
      </c>
      <c r="R23" s="37">
        <v>0.7847222222222222</v>
      </c>
      <c r="S23" s="38" t="s">
        <v>81</v>
      </c>
      <c r="T23" s="144">
        <v>-12</v>
      </c>
      <c r="U23" s="37">
        <v>0.7569444444444445</v>
      </c>
      <c r="V23" s="39">
        <v>0.88</v>
      </c>
      <c r="W23" s="37">
        <v>0.7847222222222222</v>
      </c>
      <c r="X23" s="39">
        <v>0.92</v>
      </c>
      <c r="Y23" s="37">
        <v>0.5444444444444444</v>
      </c>
      <c r="Z23" s="22">
        <v>0.9</v>
      </c>
      <c r="AA23" s="122">
        <v>0</v>
      </c>
      <c r="AB23" s="38">
        <v>0</v>
      </c>
      <c r="AC23" s="17" t="s">
        <v>101</v>
      </c>
      <c r="AD23" s="38">
        <v>7.7</v>
      </c>
      <c r="AE23" s="104">
        <v>16.9</v>
      </c>
      <c r="AF23" s="37">
        <v>0.7569444444444445</v>
      </c>
      <c r="AG23" s="20">
        <v>1043</v>
      </c>
      <c r="AH23" s="20">
        <v>1036</v>
      </c>
      <c r="AI23" s="16">
        <f t="shared" si="3"/>
        <v>1039.5</v>
      </c>
      <c r="AJ23" s="3"/>
      <c r="AK23" s="66" t="s">
        <v>9</v>
      </c>
      <c r="AL23" s="67"/>
      <c r="AM23" s="68" t="s">
        <v>0</v>
      </c>
      <c r="AN23" s="68" t="s">
        <v>1</v>
      </c>
      <c r="AO23" s="67" t="s">
        <v>2</v>
      </c>
      <c r="AP23" s="105"/>
      <c r="AQ23" s="4"/>
    </row>
    <row r="24" spans="1:43" ht="12.75">
      <c r="A24" s="77" t="s">
        <v>1</v>
      </c>
      <c r="B24" s="100">
        <f>AVERAGE(B14:B23)</f>
        <v>0.3624305555555556</v>
      </c>
      <c r="C24" s="100">
        <f>AVERAGE(C14:C23)</f>
        <v>0.6865277777777778</v>
      </c>
      <c r="D24" s="78" t="s">
        <v>111</v>
      </c>
      <c r="E24" s="126">
        <f>AVERAGE(E14:E23)</f>
        <v>0.6699999999999999</v>
      </c>
      <c r="F24" s="145">
        <f>AVERAGE(F14:F23)</f>
        <v>-1.11</v>
      </c>
      <c r="G24" s="145">
        <f>AVERAGE(G14:G23)</f>
        <v>-1.55</v>
      </c>
      <c r="H24" s="85">
        <f>AVERAGE(H14:H23)</f>
        <v>0.5733333333333333</v>
      </c>
      <c r="I24" s="82">
        <f aca="true" t="shared" si="4" ref="I24:Z24">AVERAGE(I14:I23)</f>
        <v>6.290000000000001</v>
      </c>
      <c r="J24" s="79">
        <f>AVERAGE(J14:J23)</f>
        <v>2.8600000000000003</v>
      </c>
      <c r="K24" s="145">
        <f>AVERAGE(K14:K23)</f>
        <v>-3.4299999999999997</v>
      </c>
      <c r="L24" s="85">
        <f>AVERAGE(L14:L23)</f>
        <v>0.5873611111111112</v>
      </c>
      <c r="M24" s="145">
        <f t="shared" si="4"/>
        <v>0.8799999999999999</v>
      </c>
      <c r="N24" s="145">
        <f>AVERAGE(N14:N23)</f>
        <v>-2.5100000000000002</v>
      </c>
      <c r="O24" s="79">
        <f t="shared" si="4"/>
        <v>3.5</v>
      </c>
      <c r="P24" s="80">
        <f t="shared" si="4"/>
        <v>0.8111805555555556</v>
      </c>
      <c r="Q24" s="79" t="s">
        <v>81</v>
      </c>
      <c r="R24" s="80">
        <f t="shared" si="4"/>
        <v>0.78375</v>
      </c>
      <c r="S24" s="79">
        <f t="shared" si="4"/>
        <v>1.75</v>
      </c>
      <c r="T24" s="145">
        <f t="shared" si="4"/>
        <v>-7.7</v>
      </c>
      <c r="U24" s="80">
        <f t="shared" si="4"/>
        <v>0.5609027777777778</v>
      </c>
      <c r="V24" s="81">
        <f t="shared" si="4"/>
        <v>0.651</v>
      </c>
      <c r="W24" s="80">
        <f t="shared" si="4"/>
        <v>0.7019444444444444</v>
      </c>
      <c r="X24" s="81">
        <f t="shared" si="4"/>
        <v>0.8620000000000001</v>
      </c>
      <c r="Y24" s="80">
        <f t="shared" si="4"/>
        <v>0.5479861111111111</v>
      </c>
      <c r="Z24" s="81">
        <f t="shared" si="4"/>
        <v>0.755</v>
      </c>
      <c r="AA24" s="79">
        <f>SUM(AA14:AA23)</f>
        <v>2</v>
      </c>
      <c r="AB24" s="79">
        <f>SUM(AB14:AB23)</f>
        <v>19.5</v>
      </c>
      <c r="AC24" s="78" t="s">
        <v>101</v>
      </c>
      <c r="AD24" s="79">
        <f>AVERAGE(AD14:AD23)</f>
        <v>9.63</v>
      </c>
      <c r="AE24" s="79">
        <f>MAX(AE14:AE23)</f>
        <v>38.2</v>
      </c>
      <c r="AF24" s="80">
        <f>AVERAGE(AF14:AF23)</f>
        <v>0.6814583333333333</v>
      </c>
      <c r="AG24" s="82">
        <f>AVERAGE(AG14:AG23)</f>
        <v>1041</v>
      </c>
      <c r="AH24" s="82">
        <f>AVERAGE(AH14:AH23)</f>
        <v>1035.4</v>
      </c>
      <c r="AI24" s="83">
        <f>AVERAGE(AG24:AH24)</f>
        <v>1038.2</v>
      </c>
      <c r="AJ24" s="3"/>
      <c r="AK24" s="14" t="s">
        <v>27</v>
      </c>
      <c r="AL24" s="15"/>
      <c r="AM24" s="22">
        <f>MAX(V2:V12)</f>
        <v>0.66</v>
      </c>
      <c r="AN24" s="22">
        <f>MAX(V14:V24)</f>
        <v>0.88</v>
      </c>
      <c r="AO24" s="117">
        <f>MAX(V26:V40)</f>
        <v>0.88</v>
      </c>
      <c r="AP24" s="115">
        <f>MAX(AM24:AO24)</f>
        <v>0.88</v>
      </c>
      <c r="AQ24" s="4"/>
    </row>
    <row r="25" spans="1:43" ht="12.75">
      <c r="A25" s="28"/>
      <c r="B25" s="99"/>
      <c r="C25" s="99"/>
      <c r="D25" s="29"/>
      <c r="E25" s="32"/>
      <c r="F25" s="146"/>
      <c r="G25" s="146"/>
      <c r="H25" s="123"/>
      <c r="I25" s="32"/>
      <c r="J25" s="134"/>
      <c r="K25" s="146"/>
      <c r="L25" s="123"/>
      <c r="M25" s="146"/>
      <c r="N25" s="146"/>
      <c r="O25" s="120"/>
      <c r="P25" s="34"/>
      <c r="Q25" s="120"/>
      <c r="R25" s="31"/>
      <c r="S25" s="120"/>
      <c r="T25" s="121"/>
      <c r="U25" s="31"/>
      <c r="V25" s="120"/>
      <c r="W25" s="31"/>
      <c r="X25" s="120"/>
      <c r="Y25" s="31"/>
      <c r="Z25" s="120"/>
      <c r="AA25" s="30"/>
      <c r="AB25" s="30"/>
      <c r="AC25" s="29"/>
      <c r="AD25" s="120"/>
      <c r="AE25" s="30"/>
      <c r="AF25" s="31"/>
      <c r="AG25" s="120"/>
      <c r="AH25" s="120"/>
      <c r="AI25" s="33"/>
      <c r="AJ25" s="3"/>
      <c r="AK25" s="14" t="s">
        <v>28</v>
      </c>
      <c r="AL25" s="15"/>
      <c r="AM25" s="22">
        <f>MIN(V2:V12)</f>
        <v>0.48</v>
      </c>
      <c r="AN25" s="117">
        <f>MIN(V14:V24)</f>
        <v>0.47</v>
      </c>
      <c r="AO25" s="117">
        <f>MIN(V26:V40)</f>
        <v>0.45</v>
      </c>
      <c r="AP25" s="115">
        <f>MIN(AM25:AO25)</f>
        <v>0.45</v>
      </c>
      <c r="AQ25" s="4"/>
    </row>
    <row r="26" spans="1:43" ht="12.75">
      <c r="A26" s="133">
        <v>39437</v>
      </c>
      <c r="B26" s="37">
        <v>0.3652777777777778</v>
      </c>
      <c r="C26" s="37">
        <v>0.6875</v>
      </c>
      <c r="D26" s="17" t="s">
        <v>112</v>
      </c>
      <c r="E26" s="97">
        <v>0.5</v>
      </c>
      <c r="F26" s="144">
        <v>-4.7</v>
      </c>
      <c r="G26" s="148">
        <v>-5.2</v>
      </c>
      <c r="H26" s="37">
        <v>0.3958333333333333</v>
      </c>
      <c r="I26" s="97">
        <v>5.9</v>
      </c>
      <c r="J26" s="144">
        <v>-2.8</v>
      </c>
      <c r="K26" s="148">
        <v>-8.7</v>
      </c>
      <c r="L26" s="40">
        <v>0.7909722222222223</v>
      </c>
      <c r="M26" s="148">
        <v>-3.8</v>
      </c>
      <c r="N26" s="148">
        <v>-7</v>
      </c>
      <c r="O26" s="35" t="s">
        <v>81</v>
      </c>
      <c r="P26" s="37">
        <v>0.7763888888888889</v>
      </c>
      <c r="Q26" s="35" t="s">
        <v>81</v>
      </c>
      <c r="R26" s="37">
        <v>0.7763888888888889</v>
      </c>
      <c r="S26" s="38" t="s">
        <v>81</v>
      </c>
      <c r="T26" s="144">
        <v>-10</v>
      </c>
      <c r="U26" s="37">
        <v>0.013194444444444444</v>
      </c>
      <c r="V26" s="39">
        <v>0.88</v>
      </c>
      <c r="W26" s="40">
        <v>0.04375</v>
      </c>
      <c r="X26" s="39">
        <v>0.9</v>
      </c>
      <c r="Y26" s="37">
        <v>0.7770833333333332</v>
      </c>
      <c r="Z26" s="22">
        <v>0.89</v>
      </c>
      <c r="AA26" s="38">
        <v>0.2</v>
      </c>
      <c r="AB26" s="38">
        <v>0</v>
      </c>
      <c r="AC26" s="17" t="s">
        <v>106</v>
      </c>
      <c r="AD26" s="38">
        <v>5.8</v>
      </c>
      <c r="AE26" s="35">
        <v>14</v>
      </c>
      <c r="AF26" s="37">
        <v>0.9506944444444444</v>
      </c>
      <c r="AG26" s="20">
        <v>1036</v>
      </c>
      <c r="AH26" s="20">
        <v>1029</v>
      </c>
      <c r="AI26" s="16">
        <f aca="true" t="shared" si="5" ref="AI26:AI36">AVERAGE(AG26:AH26)</f>
        <v>1032.5</v>
      </c>
      <c r="AJ26" s="3"/>
      <c r="AK26" s="14" t="s">
        <v>29</v>
      </c>
      <c r="AL26" s="15"/>
      <c r="AM26" s="22">
        <f>MAX(X2:X12)</f>
        <v>0.95</v>
      </c>
      <c r="AN26" s="22">
        <f>MAX(X14:X24)</f>
        <v>0.93</v>
      </c>
      <c r="AO26" s="117">
        <f>MAX(X26:X40)</f>
        <v>0.96</v>
      </c>
      <c r="AP26" s="115">
        <f>MAX(AM26:AO26)</f>
        <v>0.96</v>
      </c>
      <c r="AQ26" s="4"/>
    </row>
    <row r="27" spans="1:43" ht="12.75">
      <c r="A27" s="133">
        <v>39438</v>
      </c>
      <c r="B27" s="37">
        <v>0.3652777777777778</v>
      </c>
      <c r="C27" s="37">
        <v>0.6881944444444444</v>
      </c>
      <c r="D27" s="17" t="s">
        <v>113</v>
      </c>
      <c r="E27" s="97">
        <v>0.4</v>
      </c>
      <c r="F27" s="144">
        <v>-5.5</v>
      </c>
      <c r="G27" s="148">
        <v>-5.9</v>
      </c>
      <c r="H27" s="37">
        <v>0.34097222222222223</v>
      </c>
      <c r="I27" s="97">
        <v>5.9</v>
      </c>
      <c r="J27" s="35">
        <v>1.4</v>
      </c>
      <c r="K27" s="148">
        <v>-4.4</v>
      </c>
      <c r="L27" s="40">
        <v>0.625</v>
      </c>
      <c r="M27" s="148">
        <v>-2.1</v>
      </c>
      <c r="N27" s="148">
        <v>-5.2</v>
      </c>
      <c r="O27" s="35">
        <v>0</v>
      </c>
      <c r="P27" s="37">
        <v>0.576388888888889</v>
      </c>
      <c r="Q27" s="35" t="s">
        <v>81</v>
      </c>
      <c r="R27" s="37">
        <v>0.9875</v>
      </c>
      <c r="S27" s="38">
        <v>0</v>
      </c>
      <c r="T27" s="144">
        <v>-7</v>
      </c>
      <c r="U27" s="40">
        <v>0.9777777777777777</v>
      </c>
      <c r="V27" s="39">
        <v>0.7</v>
      </c>
      <c r="W27" s="37">
        <v>0.8527777777777777</v>
      </c>
      <c r="X27" s="39">
        <v>0.91</v>
      </c>
      <c r="Y27" s="37">
        <v>0.5680555555555555</v>
      </c>
      <c r="Z27" s="22">
        <v>0.81</v>
      </c>
      <c r="AA27" s="38">
        <v>0</v>
      </c>
      <c r="AB27" s="38">
        <v>8</v>
      </c>
      <c r="AC27" s="17" t="s">
        <v>114</v>
      </c>
      <c r="AD27" s="38">
        <v>7.3</v>
      </c>
      <c r="AE27" s="35">
        <v>13.3</v>
      </c>
      <c r="AF27" s="37">
        <v>0.9319444444444445</v>
      </c>
      <c r="AG27" s="20">
        <v>1028</v>
      </c>
      <c r="AH27" s="20">
        <v>1024</v>
      </c>
      <c r="AI27" s="16">
        <f t="shared" si="5"/>
        <v>1026</v>
      </c>
      <c r="AJ27" s="3"/>
      <c r="AK27" s="14" t="s">
        <v>30</v>
      </c>
      <c r="AL27" s="15"/>
      <c r="AM27" s="22">
        <f>MIN(X2:X12)</f>
        <v>0.87</v>
      </c>
      <c r="AN27" s="22">
        <f>MIN(X14:X24)</f>
        <v>0.77</v>
      </c>
      <c r="AO27" s="117">
        <f>MIN(X26:X40)</f>
        <v>0.86</v>
      </c>
      <c r="AP27" s="115">
        <f>MIN(AM27:AO27)</f>
        <v>0.77</v>
      </c>
      <c r="AQ27" s="4"/>
    </row>
    <row r="28" spans="1:43" ht="12.75">
      <c r="A28" s="133">
        <v>39439</v>
      </c>
      <c r="B28" s="37">
        <v>0.3659722222222222</v>
      </c>
      <c r="C28" s="37">
        <v>0.6881944444444444</v>
      </c>
      <c r="D28" s="17" t="s">
        <v>115</v>
      </c>
      <c r="E28" s="97">
        <v>0.4</v>
      </c>
      <c r="F28" s="144">
        <v>-0.6</v>
      </c>
      <c r="G28" s="148">
        <v>-1</v>
      </c>
      <c r="H28" s="37">
        <v>0.041666666666666664</v>
      </c>
      <c r="I28" s="97">
        <v>5.8</v>
      </c>
      <c r="J28" s="35">
        <v>4.7</v>
      </c>
      <c r="K28" s="148">
        <v>-1.1</v>
      </c>
      <c r="L28" s="40">
        <v>0.6180555555555556</v>
      </c>
      <c r="M28" s="38">
        <v>2.1</v>
      </c>
      <c r="N28" s="148">
        <v>-1.1</v>
      </c>
      <c r="O28" s="35">
        <v>4</v>
      </c>
      <c r="P28" s="37">
        <v>0.6576388888888889</v>
      </c>
      <c r="Q28" s="35" t="s">
        <v>81</v>
      </c>
      <c r="R28" s="37">
        <v>0.7944444444444444</v>
      </c>
      <c r="S28" s="38">
        <v>2</v>
      </c>
      <c r="T28" s="144">
        <v>-6</v>
      </c>
      <c r="U28" s="37">
        <v>0.08402777777777777</v>
      </c>
      <c r="V28" s="39">
        <v>0.7</v>
      </c>
      <c r="W28" s="40">
        <v>0.08194444444444444</v>
      </c>
      <c r="X28" s="39">
        <v>0.93</v>
      </c>
      <c r="Y28" s="37">
        <v>0.5590277777777778</v>
      </c>
      <c r="Z28" s="22">
        <v>0.82</v>
      </c>
      <c r="AA28" s="38">
        <v>0.5</v>
      </c>
      <c r="AB28" s="38">
        <v>7</v>
      </c>
      <c r="AC28" s="17" t="s">
        <v>114</v>
      </c>
      <c r="AD28" s="38">
        <v>8.1</v>
      </c>
      <c r="AE28" s="35">
        <v>14</v>
      </c>
      <c r="AF28" s="37">
        <v>0.07847222222222222</v>
      </c>
      <c r="AG28" s="20">
        <v>1029</v>
      </c>
      <c r="AH28" s="20">
        <v>1024</v>
      </c>
      <c r="AI28" s="16">
        <f t="shared" si="5"/>
        <v>1026.5</v>
      </c>
      <c r="AJ28" s="3"/>
      <c r="AK28" s="14" t="s">
        <v>31</v>
      </c>
      <c r="AL28" s="15"/>
      <c r="AM28" s="22">
        <f>MAX(Z2:Z12)</f>
        <v>0.81</v>
      </c>
      <c r="AN28" s="22">
        <f>MAX(Z14:Z24)</f>
        <v>0.9</v>
      </c>
      <c r="AO28" s="117">
        <f>MAX(Z26:Z40)</f>
        <v>0.92</v>
      </c>
      <c r="AP28" s="115">
        <f>MAX(AM28:AO28)</f>
        <v>0.92</v>
      </c>
      <c r="AQ28" s="4"/>
    </row>
    <row r="29" spans="1:43" ht="13.5" thickBot="1">
      <c r="A29" s="133">
        <v>39440</v>
      </c>
      <c r="B29" s="37">
        <v>0.3659722222222222</v>
      </c>
      <c r="C29" s="37">
        <v>0.688888888888889</v>
      </c>
      <c r="D29" s="17" t="s">
        <v>116</v>
      </c>
      <c r="E29" s="97">
        <v>0.4</v>
      </c>
      <c r="F29" s="144">
        <v>-0.1</v>
      </c>
      <c r="G29" s="148">
        <v>-0.5</v>
      </c>
      <c r="H29" s="37">
        <v>0.002777777777777778</v>
      </c>
      <c r="I29" s="97">
        <v>5.8</v>
      </c>
      <c r="J29" s="35">
        <v>2.7</v>
      </c>
      <c r="K29" s="148">
        <v>-3.1</v>
      </c>
      <c r="L29" s="40">
        <v>0.6194444444444445</v>
      </c>
      <c r="M29" s="38">
        <v>1.3</v>
      </c>
      <c r="N29" s="148">
        <v>-1.8</v>
      </c>
      <c r="O29" s="35">
        <v>2</v>
      </c>
      <c r="P29" s="37">
        <v>0.782638888888889</v>
      </c>
      <c r="Q29" s="35" t="s">
        <v>81</v>
      </c>
      <c r="R29" s="37">
        <v>0.28402777777777777</v>
      </c>
      <c r="S29" s="38">
        <v>1</v>
      </c>
      <c r="T29" s="144">
        <v>-5</v>
      </c>
      <c r="U29" s="37">
        <v>0.7680555555555556</v>
      </c>
      <c r="V29" s="39">
        <v>0.88</v>
      </c>
      <c r="W29" s="40">
        <v>0.8048611111111111</v>
      </c>
      <c r="X29" s="39">
        <v>0.95</v>
      </c>
      <c r="Y29" s="37">
        <v>0.6729166666666666</v>
      </c>
      <c r="Z29" s="22">
        <v>0.92</v>
      </c>
      <c r="AA29" s="38">
        <v>0</v>
      </c>
      <c r="AB29" s="38">
        <v>0</v>
      </c>
      <c r="AC29" s="17" t="s">
        <v>114</v>
      </c>
      <c r="AD29" s="38">
        <v>8.7</v>
      </c>
      <c r="AE29" s="35">
        <v>16.2</v>
      </c>
      <c r="AF29" s="37">
        <v>0.7680555555555556</v>
      </c>
      <c r="AG29" s="20">
        <v>1029</v>
      </c>
      <c r="AH29" s="20">
        <v>1024</v>
      </c>
      <c r="AI29" s="16">
        <f t="shared" si="5"/>
        <v>1026.5</v>
      </c>
      <c r="AJ29" s="3"/>
      <c r="AK29" s="44" t="s">
        <v>32</v>
      </c>
      <c r="AL29" s="18"/>
      <c r="AM29" s="23">
        <f>MIN(Z2:Z12)</f>
        <v>0.69</v>
      </c>
      <c r="AN29" s="23">
        <f>MIN(Z14:Z24)</f>
        <v>0.64</v>
      </c>
      <c r="AO29" s="118">
        <f>MIN(Z26:Z40)</f>
        <v>0.68</v>
      </c>
      <c r="AP29" s="116">
        <f>MIN(AM29:AO29)</f>
        <v>0.64</v>
      </c>
      <c r="AQ29" s="4"/>
    </row>
    <row r="30" spans="1:43" ht="13.5" thickBot="1">
      <c r="A30" s="133">
        <v>39441</v>
      </c>
      <c r="B30" s="37">
        <v>0.3659722222222222</v>
      </c>
      <c r="C30" s="37">
        <v>0.6895833333333333</v>
      </c>
      <c r="D30" s="17" t="s">
        <v>117</v>
      </c>
      <c r="E30" s="97">
        <v>0.4</v>
      </c>
      <c r="F30" s="35">
        <v>1.4</v>
      </c>
      <c r="G30" s="131">
        <v>1</v>
      </c>
      <c r="H30" s="37">
        <v>0.30625</v>
      </c>
      <c r="I30" s="97">
        <v>5.7</v>
      </c>
      <c r="J30" s="35">
        <v>4.7</v>
      </c>
      <c r="K30" s="148">
        <v>-1</v>
      </c>
      <c r="L30" s="40">
        <v>0.6277777777777778</v>
      </c>
      <c r="M30" s="38">
        <v>3.1</v>
      </c>
      <c r="N30" s="138">
        <v>0</v>
      </c>
      <c r="O30" s="35">
        <v>3</v>
      </c>
      <c r="P30" s="37">
        <v>0.005555555555555556</v>
      </c>
      <c r="Q30" s="35">
        <v>0</v>
      </c>
      <c r="R30" s="37">
        <v>0.8104166666666667</v>
      </c>
      <c r="S30" s="38">
        <v>1.5</v>
      </c>
      <c r="T30" s="144">
        <v>-7</v>
      </c>
      <c r="U30" s="37">
        <v>0.475</v>
      </c>
      <c r="V30" s="39">
        <v>0.45</v>
      </c>
      <c r="W30" s="40">
        <v>0.7979166666666666</v>
      </c>
      <c r="X30" s="39">
        <v>0.93</v>
      </c>
      <c r="Y30" s="37">
        <v>0.8125</v>
      </c>
      <c r="Z30" s="22">
        <v>0.69</v>
      </c>
      <c r="AA30" s="38">
        <v>0</v>
      </c>
      <c r="AB30" s="38">
        <v>0.5</v>
      </c>
      <c r="AC30" s="17" t="s">
        <v>114</v>
      </c>
      <c r="AD30" s="38">
        <v>13.5</v>
      </c>
      <c r="AE30" s="35">
        <v>24.8</v>
      </c>
      <c r="AF30" s="37">
        <v>0.779861111111111</v>
      </c>
      <c r="AG30" s="20">
        <v>1024</v>
      </c>
      <c r="AH30" s="20">
        <v>1013</v>
      </c>
      <c r="AI30" s="16">
        <f t="shared" si="5"/>
        <v>1018.5</v>
      </c>
      <c r="AJ30" s="3"/>
      <c r="AK30" s="7"/>
      <c r="AL30" s="7"/>
      <c r="AM30" s="71"/>
      <c r="AN30" s="71"/>
      <c r="AO30" s="3"/>
      <c r="AP30" s="6"/>
      <c r="AQ30" s="4"/>
    </row>
    <row r="31" spans="1:43" ht="12.75">
      <c r="A31" s="133">
        <v>39442</v>
      </c>
      <c r="B31" s="37">
        <v>0.3659722222222222</v>
      </c>
      <c r="C31" s="37">
        <v>0.6895833333333333</v>
      </c>
      <c r="D31" s="17" t="s">
        <v>118</v>
      </c>
      <c r="E31" s="97">
        <v>0.3</v>
      </c>
      <c r="F31" s="35">
        <v>2.7</v>
      </c>
      <c r="G31" s="131">
        <v>2.4</v>
      </c>
      <c r="H31" s="37">
        <v>0.8083333333333332</v>
      </c>
      <c r="I31" s="97">
        <v>5.7</v>
      </c>
      <c r="J31" s="35">
        <v>5.4</v>
      </c>
      <c r="K31" s="148">
        <v>-0.3</v>
      </c>
      <c r="L31" s="37">
        <v>0.5944444444444444</v>
      </c>
      <c r="M31" s="38">
        <v>4.1</v>
      </c>
      <c r="N31" s="131">
        <v>1.1</v>
      </c>
      <c r="O31" s="35">
        <v>4</v>
      </c>
      <c r="P31" s="37">
        <v>0.6486111111111111</v>
      </c>
      <c r="Q31" s="35" t="s">
        <v>81</v>
      </c>
      <c r="R31" s="37">
        <v>0.041666666666666664</v>
      </c>
      <c r="S31" s="38">
        <v>2</v>
      </c>
      <c r="T31" s="144">
        <v>-6</v>
      </c>
      <c r="U31" s="37">
        <v>0.2152777777777778</v>
      </c>
      <c r="V31" s="39">
        <v>0.45</v>
      </c>
      <c r="W31" s="40">
        <v>0.8222222222222223</v>
      </c>
      <c r="X31" s="39">
        <v>0.96</v>
      </c>
      <c r="Y31" s="37">
        <v>0.40277777777777773</v>
      </c>
      <c r="Z31" s="22">
        <v>0.71</v>
      </c>
      <c r="AA31" s="38">
        <v>1</v>
      </c>
      <c r="AB31" s="38">
        <v>1</v>
      </c>
      <c r="AC31" s="17" t="s">
        <v>82</v>
      </c>
      <c r="AD31" s="38">
        <v>11.6</v>
      </c>
      <c r="AE31" s="35">
        <v>23.4</v>
      </c>
      <c r="AF31" s="37">
        <v>0.2152777777777778</v>
      </c>
      <c r="AG31" s="20">
        <v>1028</v>
      </c>
      <c r="AH31" s="20">
        <v>1013</v>
      </c>
      <c r="AI31" s="16">
        <f t="shared" si="5"/>
        <v>1020.5</v>
      </c>
      <c r="AJ31" s="3"/>
      <c r="AK31" s="66" t="s">
        <v>12</v>
      </c>
      <c r="AL31" s="67"/>
      <c r="AM31" s="68" t="s">
        <v>0</v>
      </c>
      <c r="AN31" s="68" t="s">
        <v>1</v>
      </c>
      <c r="AO31" s="67" t="s">
        <v>2</v>
      </c>
      <c r="AP31" s="105">
        <v>39417</v>
      </c>
      <c r="AQ31" s="4"/>
    </row>
    <row r="32" spans="1:43" ht="12.75">
      <c r="A32" s="133">
        <v>39443</v>
      </c>
      <c r="B32" s="37">
        <v>0.3659722222222222</v>
      </c>
      <c r="C32" s="37">
        <v>0.6902777777777778</v>
      </c>
      <c r="D32" s="17" t="s">
        <v>119</v>
      </c>
      <c r="E32" s="97">
        <v>0.3</v>
      </c>
      <c r="F32" s="36">
        <v>2.7</v>
      </c>
      <c r="G32" s="137">
        <v>2.4</v>
      </c>
      <c r="H32" s="37">
        <v>0.8173611111111111</v>
      </c>
      <c r="I32" s="97">
        <v>5.6</v>
      </c>
      <c r="J32" s="36">
        <v>6.2</v>
      </c>
      <c r="K32" s="137">
        <v>0.6</v>
      </c>
      <c r="L32" s="40">
        <v>0.7763888888888889</v>
      </c>
      <c r="M32" s="41">
        <v>4.5</v>
      </c>
      <c r="N32" s="137">
        <v>1.5</v>
      </c>
      <c r="O32" s="35">
        <v>4</v>
      </c>
      <c r="P32" s="37">
        <v>0.7763888888888889</v>
      </c>
      <c r="Q32" s="35">
        <v>0</v>
      </c>
      <c r="R32" s="37">
        <v>0.5513888888888888</v>
      </c>
      <c r="S32" s="38">
        <v>2</v>
      </c>
      <c r="T32" s="144">
        <v>-7</v>
      </c>
      <c r="U32" s="37">
        <v>0.39444444444444443</v>
      </c>
      <c r="V32" s="39">
        <v>0.77</v>
      </c>
      <c r="W32" s="40">
        <v>0.6486111111111111</v>
      </c>
      <c r="X32" s="39">
        <v>0.96</v>
      </c>
      <c r="Y32" s="37">
        <v>0.9520833333333334</v>
      </c>
      <c r="Z32" s="22">
        <v>0.87</v>
      </c>
      <c r="AA32" s="38">
        <v>0</v>
      </c>
      <c r="AB32" s="38">
        <v>0</v>
      </c>
      <c r="AC32" s="17" t="s">
        <v>84</v>
      </c>
      <c r="AD32" s="38">
        <v>13.3</v>
      </c>
      <c r="AE32" s="35">
        <v>27</v>
      </c>
      <c r="AF32" s="37">
        <v>0.5777777777777778</v>
      </c>
      <c r="AG32" s="20">
        <v>1030</v>
      </c>
      <c r="AH32" s="20">
        <v>1027</v>
      </c>
      <c r="AI32" s="16">
        <f t="shared" si="5"/>
        <v>1028.5</v>
      </c>
      <c r="AJ32" s="3"/>
      <c r="AK32" s="14" t="s">
        <v>75</v>
      </c>
      <c r="AL32" s="15"/>
      <c r="AM32" s="38">
        <v>21</v>
      </c>
      <c r="AN32" s="38">
        <v>2</v>
      </c>
      <c r="AO32" s="111">
        <v>8</v>
      </c>
      <c r="AP32" s="109">
        <f>MAX(AM32:AO32)</f>
        <v>21</v>
      </c>
      <c r="AQ32" s="4"/>
    </row>
    <row r="33" spans="1:43" ht="13.5" thickBot="1">
      <c r="A33" s="133">
        <v>39444</v>
      </c>
      <c r="B33" s="37">
        <v>0.3666666666666667</v>
      </c>
      <c r="C33" s="37">
        <v>0.6909722222222222</v>
      </c>
      <c r="D33" s="17" t="s">
        <v>120</v>
      </c>
      <c r="E33" s="97">
        <v>0.3</v>
      </c>
      <c r="F33" s="35">
        <v>6.2</v>
      </c>
      <c r="G33" s="131">
        <v>5.9</v>
      </c>
      <c r="H33" s="37">
        <v>0.7805555555555556</v>
      </c>
      <c r="I33" s="97">
        <v>5.5</v>
      </c>
      <c r="J33" s="35">
        <v>8.6</v>
      </c>
      <c r="K33" s="131">
        <v>3.1</v>
      </c>
      <c r="L33" s="40">
        <v>0.2826388888888889</v>
      </c>
      <c r="M33" s="38">
        <v>7.4</v>
      </c>
      <c r="N33" s="131">
        <v>4.5</v>
      </c>
      <c r="O33" s="35">
        <v>6</v>
      </c>
      <c r="P33" s="37">
        <v>0.27291666666666664</v>
      </c>
      <c r="Q33" s="35" t="s">
        <v>81</v>
      </c>
      <c r="R33" s="37">
        <v>0.7770833333333332</v>
      </c>
      <c r="S33" s="38">
        <v>3</v>
      </c>
      <c r="T33" s="144">
        <v>-5</v>
      </c>
      <c r="U33" s="37">
        <v>0.5083333333333333</v>
      </c>
      <c r="V33" s="39">
        <v>0.54</v>
      </c>
      <c r="W33" s="40">
        <v>0.7618055555555556</v>
      </c>
      <c r="X33" s="39">
        <v>0.89</v>
      </c>
      <c r="Y33" s="37">
        <v>0.88125</v>
      </c>
      <c r="Z33" s="22">
        <v>0.72</v>
      </c>
      <c r="AA33" s="38">
        <v>0</v>
      </c>
      <c r="AB33" s="38">
        <v>0</v>
      </c>
      <c r="AC33" s="17" t="s">
        <v>82</v>
      </c>
      <c r="AD33" s="38">
        <v>22.5</v>
      </c>
      <c r="AE33" s="35">
        <v>38.9</v>
      </c>
      <c r="AF33" s="37">
        <v>0.44375</v>
      </c>
      <c r="AG33" s="20">
        <v>1027</v>
      </c>
      <c r="AH33" s="20">
        <v>1019</v>
      </c>
      <c r="AI33" s="16">
        <f t="shared" si="5"/>
        <v>1023</v>
      </c>
      <c r="AJ33" s="3"/>
      <c r="AK33" s="44" t="s">
        <v>76</v>
      </c>
      <c r="AL33" s="18"/>
      <c r="AM33" s="21">
        <v>2</v>
      </c>
      <c r="AN33" s="21">
        <v>9</v>
      </c>
      <c r="AO33" s="21">
        <v>2</v>
      </c>
      <c r="AP33" s="88">
        <f>MAX(AM33:AO33)</f>
        <v>9</v>
      </c>
      <c r="AQ33" s="4"/>
    </row>
    <row r="34" spans="1:43" ht="13.5" thickBot="1">
      <c r="A34" s="133">
        <v>39445</v>
      </c>
      <c r="B34" s="37">
        <v>0.3666666666666667</v>
      </c>
      <c r="C34" s="37">
        <v>0.6916666666666668</v>
      </c>
      <c r="D34" s="17" t="s">
        <v>121</v>
      </c>
      <c r="E34" s="97">
        <v>0.2</v>
      </c>
      <c r="F34" s="35">
        <v>4.3</v>
      </c>
      <c r="G34" s="131">
        <v>4.1</v>
      </c>
      <c r="H34" s="37">
        <v>0.20555555555555557</v>
      </c>
      <c r="I34" s="97">
        <v>5.4</v>
      </c>
      <c r="J34" s="35">
        <v>8.3</v>
      </c>
      <c r="K34" s="131">
        <v>2.9</v>
      </c>
      <c r="L34" s="40">
        <v>0.5583333333333333</v>
      </c>
      <c r="M34" s="38">
        <v>6.3</v>
      </c>
      <c r="N34" s="131">
        <v>3.5</v>
      </c>
      <c r="O34" s="42">
        <v>5</v>
      </c>
      <c r="P34" s="37">
        <v>0.3590277777777778</v>
      </c>
      <c r="Q34" s="35" t="s">
        <v>81</v>
      </c>
      <c r="R34" s="37">
        <v>0.8381944444444445</v>
      </c>
      <c r="S34" s="38">
        <v>2.5</v>
      </c>
      <c r="T34" s="144">
        <v>-8</v>
      </c>
      <c r="U34" s="37">
        <v>0.2833333333333333</v>
      </c>
      <c r="V34" s="39">
        <v>0.49</v>
      </c>
      <c r="W34" s="40">
        <v>0.611111111111111</v>
      </c>
      <c r="X34" s="39">
        <v>0.86</v>
      </c>
      <c r="Y34" s="37">
        <v>0.34930555555555554</v>
      </c>
      <c r="Z34" s="22">
        <v>0.68</v>
      </c>
      <c r="AA34" s="38">
        <v>4</v>
      </c>
      <c r="AB34" s="38">
        <v>5</v>
      </c>
      <c r="AC34" s="17" t="s">
        <v>82</v>
      </c>
      <c r="AD34" s="38">
        <v>22.1</v>
      </c>
      <c r="AE34" s="35">
        <v>38.2</v>
      </c>
      <c r="AF34" s="37">
        <v>0.08402777777777777</v>
      </c>
      <c r="AG34" s="20">
        <v>1016</v>
      </c>
      <c r="AH34" s="20">
        <v>1008</v>
      </c>
      <c r="AI34" s="16">
        <f t="shared" si="5"/>
        <v>1012</v>
      </c>
      <c r="AJ34" s="3"/>
      <c r="AK34" s="7"/>
      <c r="AL34" s="7"/>
      <c r="AM34" s="71"/>
      <c r="AN34" s="71"/>
      <c r="AO34" s="106"/>
      <c r="AP34" s="6"/>
      <c r="AQ34" s="4"/>
    </row>
    <row r="35" spans="1:43" ht="12.75">
      <c r="A35" s="133">
        <v>39446</v>
      </c>
      <c r="B35" s="37">
        <v>0.3666666666666667</v>
      </c>
      <c r="C35" s="37">
        <v>0.6923611111111111</v>
      </c>
      <c r="D35" s="17" t="s">
        <v>122</v>
      </c>
      <c r="E35" s="97">
        <v>0.2</v>
      </c>
      <c r="F35" s="35">
        <v>3.2</v>
      </c>
      <c r="G35" s="131">
        <v>3</v>
      </c>
      <c r="H35" s="37">
        <v>0.7958333333333334</v>
      </c>
      <c r="I35" s="97">
        <v>5.3</v>
      </c>
      <c r="J35" s="35">
        <v>7.9</v>
      </c>
      <c r="K35" s="131">
        <v>2.6</v>
      </c>
      <c r="L35" s="40">
        <v>0.5548611111111111</v>
      </c>
      <c r="M35" s="38">
        <v>5.6</v>
      </c>
      <c r="N35" s="131">
        <v>2.8</v>
      </c>
      <c r="O35" s="42">
        <v>6</v>
      </c>
      <c r="P35" s="37">
        <v>0.36875</v>
      </c>
      <c r="Q35" s="35" t="s">
        <v>81</v>
      </c>
      <c r="R35" s="37">
        <v>0.7972222222222222</v>
      </c>
      <c r="S35" s="38">
        <v>3</v>
      </c>
      <c r="T35" s="144">
        <v>-5</v>
      </c>
      <c r="U35" s="37">
        <v>0.36944444444444446</v>
      </c>
      <c r="V35" s="39">
        <v>0.51</v>
      </c>
      <c r="W35" s="40">
        <v>0.5638888888888889</v>
      </c>
      <c r="X35" s="39">
        <v>0.91</v>
      </c>
      <c r="Y35" s="37">
        <v>0.36875</v>
      </c>
      <c r="Z35" s="22">
        <v>0.71</v>
      </c>
      <c r="AA35" s="38">
        <v>1</v>
      </c>
      <c r="AB35" s="38">
        <v>3</v>
      </c>
      <c r="AC35" s="17" t="s">
        <v>123</v>
      </c>
      <c r="AD35" s="38">
        <v>20.5</v>
      </c>
      <c r="AE35" s="35">
        <v>35.3</v>
      </c>
      <c r="AF35" s="37">
        <v>0.36944444444444446</v>
      </c>
      <c r="AG35" s="20">
        <v>1026</v>
      </c>
      <c r="AH35" s="20">
        <v>1010</v>
      </c>
      <c r="AI35" s="16">
        <f t="shared" si="5"/>
        <v>1018</v>
      </c>
      <c r="AJ35" s="3"/>
      <c r="AK35" s="66" t="s">
        <v>34</v>
      </c>
      <c r="AL35" s="67"/>
      <c r="AM35" s="68" t="s">
        <v>0</v>
      </c>
      <c r="AN35" s="68" t="s">
        <v>1</v>
      </c>
      <c r="AO35" s="67" t="s">
        <v>2</v>
      </c>
      <c r="AP35" s="105">
        <v>39417</v>
      </c>
      <c r="AQ35" s="4"/>
    </row>
    <row r="36" spans="1:43" s="11" customFormat="1" ht="12.75">
      <c r="A36" s="133">
        <v>39447</v>
      </c>
      <c r="B36" s="37">
        <v>0.3666666666666667</v>
      </c>
      <c r="C36" s="37">
        <v>0.6930555555555555</v>
      </c>
      <c r="D36" s="17" t="s">
        <v>124</v>
      </c>
      <c r="E36" s="97">
        <v>0.1</v>
      </c>
      <c r="F36" s="35">
        <v>0.1</v>
      </c>
      <c r="G36" s="138">
        <v>0</v>
      </c>
      <c r="H36" s="37">
        <v>0.12430555555555556</v>
      </c>
      <c r="I36" s="97">
        <v>5.2</v>
      </c>
      <c r="J36" s="35">
        <v>5.8</v>
      </c>
      <c r="K36" s="131">
        <v>0.6</v>
      </c>
      <c r="L36" s="40">
        <v>0.6090277777777778</v>
      </c>
      <c r="M36" s="38">
        <v>3</v>
      </c>
      <c r="N36" s="131">
        <v>0.3</v>
      </c>
      <c r="O36" s="42">
        <v>4</v>
      </c>
      <c r="P36" s="37">
        <v>0.5895833333333333</v>
      </c>
      <c r="Q36" s="35" t="s">
        <v>81</v>
      </c>
      <c r="R36" s="37">
        <v>0.4145833333333333</v>
      </c>
      <c r="S36" s="38">
        <v>2</v>
      </c>
      <c r="T36" s="35">
        <v>0</v>
      </c>
      <c r="U36" s="37">
        <v>0.89375</v>
      </c>
      <c r="V36" s="39">
        <v>0.7</v>
      </c>
      <c r="W36" s="40">
        <v>0.7993055555555556</v>
      </c>
      <c r="X36" s="39">
        <v>0.93</v>
      </c>
      <c r="Y36" s="37">
        <v>0.517361111111111</v>
      </c>
      <c r="Z36" s="22">
        <v>0.82</v>
      </c>
      <c r="AA36" s="125">
        <v>0</v>
      </c>
      <c r="AB36" s="38">
        <v>2</v>
      </c>
      <c r="AC36" s="17" t="s">
        <v>77</v>
      </c>
      <c r="AD36" s="38">
        <v>2.6</v>
      </c>
      <c r="AE36" s="104">
        <v>10.1</v>
      </c>
      <c r="AF36" s="37">
        <v>0.89375</v>
      </c>
      <c r="AG36" s="20">
        <v>1030</v>
      </c>
      <c r="AH36" s="20">
        <v>1024</v>
      </c>
      <c r="AI36" s="16">
        <f t="shared" si="5"/>
        <v>1027</v>
      </c>
      <c r="AJ36" s="3"/>
      <c r="AK36" s="14" t="s">
        <v>35</v>
      </c>
      <c r="AL36" s="15"/>
      <c r="AM36" s="112">
        <f>MAX(AD2:AD12)</f>
        <v>38.9</v>
      </c>
      <c r="AN36" s="112">
        <f>MAX(AD14:AD24)</f>
        <v>21.6</v>
      </c>
      <c r="AO36" s="112">
        <f>MAX(AD26:AD40)</f>
        <v>24.5</v>
      </c>
      <c r="AP36" s="109">
        <f>MAX(AM36:AO36)</f>
        <v>38.9</v>
      </c>
      <c r="AQ36" s="4"/>
    </row>
    <row r="37" spans="1:43" ht="12.75">
      <c r="A37" s="84" t="s">
        <v>2</v>
      </c>
      <c r="B37" s="100">
        <f>AVERAGE(B26:B36)</f>
        <v>0.3660984848484849</v>
      </c>
      <c r="C37" s="100">
        <f>AVERAGE(C26:C36)</f>
        <v>0.6900252525252526</v>
      </c>
      <c r="D37" s="78" t="s">
        <v>125</v>
      </c>
      <c r="E37" s="126">
        <f>AVERAGE(E26:E36)</f>
        <v>0.3181818181818182</v>
      </c>
      <c r="F37" s="79">
        <f aca="true" t="shared" si="6" ref="F37:Z37">AVERAGE(F26:F36)</f>
        <v>0.881818181818182</v>
      </c>
      <c r="G37" s="130">
        <f>AVERAGE(G26:G36)</f>
        <v>0.5636363636363636</v>
      </c>
      <c r="H37" s="85">
        <f t="shared" si="6"/>
        <v>0.41994949494949496</v>
      </c>
      <c r="I37" s="82">
        <f t="shared" si="6"/>
        <v>5.618181818181818</v>
      </c>
      <c r="J37" s="79">
        <f t="shared" si="6"/>
        <v>4.809090909090909</v>
      </c>
      <c r="K37" s="145">
        <f>AVERAGE(K26:K36)</f>
        <v>-0.8</v>
      </c>
      <c r="L37" s="85">
        <f t="shared" si="6"/>
        <v>0.6051767676767678</v>
      </c>
      <c r="M37" s="79">
        <f t="shared" si="6"/>
        <v>2.8636363636363638</v>
      </c>
      <c r="N37" s="145">
        <f>AVERAGE(N26:N36)</f>
        <v>-0.1272727272727273</v>
      </c>
      <c r="O37" s="79">
        <f t="shared" si="6"/>
        <v>3.8</v>
      </c>
      <c r="P37" s="85">
        <f t="shared" si="6"/>
        <v>0.5285353535353535</v>
      </c>
      <c r="Q37" s="79">
        <f t="shared" si="6"/>
        <v>0</v>
      </c>
      <c r="R37" s="85">
        <f t="shared" si="6"/>
        <v>0.6429924242424242</v>
      </c>
      <c r="S37" s="79">
        <f t="shared" si="6"/>
        <v>1.9</v>
      </c>
      <c r="T37" s="145">
        <f t="shared" si="6"/>
        <v>-6</v>
      </c>
      <c r="U37" s="85">
        <f t="shared" si="6"/>
        <v>0.45296717171717166</v>
      </c>
      <c r="V37" s="81">
        <f t="shared" si="6"/>
        <v>0.6427272727272727</v>
      </c>
      <c r="W37" s="85">
        <f t="shared" si="6"/>
        <v>0.6171085858585857</v>
      </c>
      <c r="X37" s="81">
        <f t="shared" si="6"/>
        <v>0.9209090909090908</v>
      </c>
      <c r="Y37" s="80">
        <f t="shared" si="6"/>
        <v>0.6237373737373736</v>
      </c>
      <c r="Z37" s="81">
        <f t="shared" si="6"/>
        <v>0.7854545454545453</v>
      </c>
      <c r="AA37" s="79">
        <f>SUM(AA26:AA36)</f>
        <v>6.7</v>
      </c>
      <c r="AB37" s="79">
        <f>SUM(AB26:AB36)</f>
        <v>26.5</v>
      </c>
      <c r="AC37" s="78" t="s">
        <v>82</v>
      </c>
      <c r="AD37" s="79">
        <f>AVERAGE(AD26:AD36)</f>
        <v>12.363636363636363</v>
      </c>
      <c r="AE37" s="79">
        <f>MAX(AE26:AE36)</f>
        <v>38.9</v>
      </c>
      <c r="AF37" s="86">
        <f>AVERAGE(AF26:AF36)</f>
        <v>0.5539141414141414</v>
      </c>
      <c r="AG37" s="82">
        <f>AVERAGE(AG26:AG36)</f>
        <v>1027.5454545454545</v>
      </c>
      <c r="AH37" s="82">
        <f>AVERAGE(AH26:AH36)</f>
        <v>1019.5454545454545</v>
      </c>
      <c r="AI37" s="83">
        <f>AVERAGE(AG37:AH37)</f>
        <v>1023.5454545454545</v>
      </c>
      <c r="AJ37" s="3"/>
      <c r="AK37" s="14" t="s">
        <v>36</v>
      </c>
      <c r="AL37" s="15"/>
      <c r="AM37" s="112">
        <f>MIN(AD2:AD12)</f>
        <v>11.5</v>
      </c>
      <c r="AN37" s="112">
        <f>MIN(AD14:AD24)</f>
        <v>3.9</v>
      </c>
      <c r="AO37" s="112">
        <f>MIN(AD26:AD40)</f>
        <v>2.6</v>
      </c>
      <c r="AP37" s="109">
        <f>MIN(AM37:AO37)</f>
        <v>2.6</v>
      </c>
      <c r="AQ37" s="4"/>
    </row>
    <row r="38" spans="1:43" ht="12.75">
      <c r="A38" s="84" t="s">
        <v>1</v>
      </c>
      <c r="B38" s="80">
        <v>0.36180555555555555</v>
      </c>
      <c r="C38" s="80">
        <v>0.686111111111111</v>
      </c>
      <c r="D38" s="78" t="s">
        <v>111</v>
      </c>
      <c r="E38" s="126">
        <v>0.7</v>
      </c>
      <c r="F38" s="145">
        <v>-1.1</v>
      </c>
      <c r="G38" s="145">
        <v>-1.6</v>
      </c>
      <c r="H38" s="85">
        <v>0.5729166666666666</v>
      </c>
      <c r="I38" s="82">
        <v>6.3</v>
      </c>
      <c r="J38" s="79">
        <v>2.9</v>
      </c>
      <c r="K38" s="145">
        <v>-3.4</v>
      </c>
      <c r="L38" s="80">
        <v>0.5868055555555556</v>
      </c>
      <c r="M38" s="79">
        <v>0.9</v>
      </c>
      <c r="N38" s="145">
        <v>-2.5</v>
      </c>
      <c r="O38" s="79">
        <v>3.5</v>
      </c>
      <c r="P38" s="80">
        <v>0.811111111111111</v>
      </c>
      <c r="Q38" s="79" t="s">
        <v>81</v>
      </c>
      <c r="R38" s="80">
        <v>0.7833333333333333</v>
      </c>
      <c r="S38" s="79">
        <v>1.8</v>
      </c>
      <c r="T38" s="145">
        <v>-7.7</v>
      </c>
      <c r="U38" s="80">
        <v>0.5604166666666667</v>
      </c>
      <c r="V38" s="81">
        <v>0.65</v>
      </c>
      <c r="W38" s="80">
        <v>0.7013888888888888</v>
      </c>
      <c r="X38" s="81">
        <v>0.86</v>
      </c>
      <c r="Y38" s="80">
        <v>0.5479166666666667</v>
      </c>
      <c r="Z38" s="81">
        <v>0.76</v>
      </c>
      <c r="AA38" s="79">
        <v>2</v>
      </c>
      <c r="AB38" s="79">
        <v>19.5</v>
      </c>
      <c r="AC38" s="78" t="s">
        <v>101</v>
      </c>
      <c r="AD38" s="79">
        <v>9.6</v>
      </c>
      <c r="AE38" s="79">
        <v>38.2</v>
      </c>
      <c r="AF38" s="86">
        <v>0.68125</v>
      </c>
      <c r="AG38" s="82">
        <v>1041</v>
      </c>
      <c r="AH38" s="82">
        <v>1035.4</v>
      </c>
      <c r="AI38" s="83">
        <f>AVERAGE(AG38:AH38)</f>
        <v>1038.2</v>
      </c>
      <c r="AJ38" s="3"/>
      <c r="AK38" s="14" t="s">
        <v>37</v>
      </c>
      <c r="AL38" s="15"/>
      <c r="AM38" s="38">
        <f>MAX(AE2:AE10)</f>
        <v>56.2</v>
      </c>
      <c r="AN38" s="38">
        <f>MAX(AE14:AE22)</f>
        <v>38.2</v>
      </c>
      <c r="AO38" s="38">
        <f>MAX(AE26:AE35)</f>
        <v>38.9</v>
      </c>
      <c r="AP38" s="109">
        <f>MAX(AM38:AO38)</f>
        <v>56.2</v>
      </c>
      <c r="AQ38" s="4"/>
    </row>
    <row r="39" spans="1:43" ht="13.5" thickBot="1">
      <c r="A39" s="84" t="s">
        <v>0</v>
      </c>
      <c r="B39" s="100">
        <v>0.3548611111111111</v>
      </c>
      <c r="C39" s="100">
        <v>0.6875</v>
      </c>
      <c r="D39" s="78" t="s">
        <v>94</v>
      </c>
      <c r="E39" s="126">
        <v>1.4</v>
      </c>
      <c r="F39" s="79">
        <v>6.3</v>
      </c>
      <c r="G39" s="130">
        <v>4.9</v>
      </c>
      <c r="H39" s="80">
        <v>0.5270833333333333</v>
      </c>
      <c r="I39" s="82">
        <v>7.1</v>
      </c>
      <c r="J39" s="79">
        <v>10.1</v>
      </c>
      <c r="K39" s="130">
        <v>3</v>
      </c>
      <c r="L39" s="80">
        <v>0.6840277777777778</v>
      </c>
      <c r="M39" s="79">
        <v>8.2</v>
      </c>
      <c r="N39" s="130">
        <v>4</v>
      </c>
      <c r="O39" s="79">
        <v>7.8</v>
      </c>
      <c r="P39" s="80">
        <v>0.4451388888888889</v>
      </c>
      <c r="Q39" s="79">
        <v>2.5</v>
      </c>
      <c r="R39" s="80">
        <v>0.6972222222222223</v>
      </c>
      <c r="S39" s="79">
        <v>4.4</v>
      </c>
      <c r="T39" s="145">
        <v>-4.2</v>
      </c>
      <c r="U39" s="80">
        <v>0.5125</v>
      </c>
      <c r="V39" s="81">
        <v>0.56</v>
      </c>
      <c r="W39" s="80">
        <v>0.69375</v>
      </c>
      <c r="X39" s="81">
        <v>0.92</v>
      </c>
      <c r="Y39" s="80">
        <v>0.47222222222222227</v>
      </c>
      <c r="Z39" s="81">
        <v>0.74</v>
      </c>
      <c r="AA39" s="79">
        <v>71</v>
      </c>
      <c r="AB39" s="79">
        <v>18.5</v>
      </c>
      <c r="AC39" s="78" t="s">
        <v>90</v>
      </c>
      <c r="AD39" s="79">
        <v>24.5</v>
      </c>
      <c r="AE39" s="79">
        <v>56.2</v>
      </c>
      <c r="AF39" s="80">
        <v>0.5777777777777778</v>
      </c>
      <c r="AG39" s="82" t="s">
        <v>95</v>
      </c>
      <c r="AH39" s="82">
        <v>991.5</v>
      </c>
      <c r="AI39" s="83">
        <f>AVERAGE(AG39:AH39)</f>
        <v>991.5</v>
      </c>
      <c r="AJ39" s="3"/>
      <c r="AK39" s="44" t="s">
        <v>38</v>
      </c>
      <c r="AL39" s="18"/>
      <c r="AM39" s="113">
        <f>MIN(AE2:AE10)</f>
        <v>29.5</v>
      </c>
      <c r="AN39" s="113">
        <f>MIN(AE14:AE22)</f>
        <v>10.1</v>
      </c>
      <c r="AO39" s="113">
        <f>MIN(AE26:AE35)</f>
        <v>13.3</v>
      </c>
      <c r="AP39" s="110">
        <f>MIN(AM39:AO39)</f>
        <v>10.1</v>
      </c>
      <c r="AQ39" s="4"/>
    </row>
    <row r="40" spans="1:43" ht="13.5" thickBot="1">
      <c r="A40" s="103">
        <v>39417</v>
      </c>
      <c r="B40" s="101">
        <f>AVERAGE(B37:B39)</f>
        <v>0.36092171717171717</v>
      </c>
      <c r="C40" s="101">
        <f>AVERAGE(C37:C39)</f>
        <v>0.6878787878787879</v>
      </c>
      <c r="D40" s="89" t="s">
        <v>126</v>
      </c>
      <c r="E40" s="127">
        <f aca="true" t="shared" si="7" ref="E40:O40">AVERAGE(E37:E39)</f>
        <v>0.806060606060606</v>
      </c>
      <c r="F40" s="90">
        <f t="shared" si="7"/>
        <v>2.0272727272727273</v>
      </c>
      <c r="G40" s="142">
        <f>AVERAGE(G37:G39)</f>
        <v>1.2878787878787878</v>
      </c>
      <c r="H40" s="91">
        <f t="shared" si="7"/>
        <v>0.5066498316498317</v>
      </c>
      <c r="I40" s="95">
        <f t="shared" si="7"/>
        <v>6.339393939393939</v>
      </c>
      <c r="J40" s="90">
        <f t="shared" si="7"/>
        <v>5.9363636363636365</v>
      </c>
      <c r="K40" s="149">
        <f>AVERAGE(K37:K39)</f>
        <v>-0.4000000000000001</v>
      </c>
      <c r="L40" s="92">
        <f t="shared" si="7"/>
        <v>0.6253367003367004</v>
      </c>
      <c r="M40" s="90">
        <f t="shared" si="7"/>
        <v>3.987878787878788</v>
      </c>
      <c r="N40" s="142">
        <f>AVERAGE(N37:N39)</f>
        <v>0.4575757575757575</v>
      </c>
      <c r="O40" s="90">
        <f t="shared" si="7"/>
        <v>5.033333333333333</v>
      </c>
      <c r="P40" s="92">
        <f>AVERAGE(P26:P39)</f>
        <v>0.5427624458874459</v>
      </c>
      <c r="Q40" s="90">
        <f>AVERAGE(Q37:Q39)</f>
        <v>1.25</v>
      </c>
      <c r="R40" s="92">
        <f>AVERAGE(R26:R39)</f>
        <v>0.6568903318903319</v>
      </c>
      <c r="S40" s="90">
        <f>AVERAGE(S37:S39)</f>
        <v>2.7000000000000006</v>
      </c>
      <c r="T40" s="149">
        <f>AVERAGE(T37:T39)</f>
        <v>-5.966666666666666</v>
      </c>
      <c r="U40" s="91">
        <f>AVERAGE(U37:U39)</f>
        <v>0.508627946127946</v>
      </c>
      <c r="V40" s="93">
        <f>AVERAGE(V37:V39)</f>
        <v>0.6175757575757576</v>
      </c>
      <c r="W40" s="91">
        <f>AVERAGE(W26:W39)</f>
        <v>0.6286029942279941</v>
      </c>
      <c r="X40" s="93">
        <f>AVERAGE(X37:X39)</f>
        <v>0.9003030303030303</v>
      </c>
      <c r="Y40" s="92">
        <f>AVERAGE(Y26:Y39)</f>
        <v>0.607499098124098</v>
      </c>
      <c r="Z40" s="93">
        <f>AVERAGE(Z37:Z39)</f>
        <v>0.7618181818181817</v>
      </c>
      <c r="AA40" s="90">
        <f>SUM(AA37:AA39)</f>
        <v>79.7</v>
      </c>
      <c r="AB40" s="90">
        <f>SUM(AB37:AB39)</f>
        <v>64.5</v>
      </c>
      <c r="AC40" s="89" t="s">
        <v>114</v>
      </c>
      <c r="AD40" s="90">
        <f>AVERAGE(AD37:AD39)</f>
        <v>15.487878787878786</v>
      </c>
      <c r="AE40" s="90">
        <f>MAX(AE37:AE39)</f>
        <v>56.2</v>
      </c>
      <c r="AF40" s="94">
        <f>AVERAGE(AF26:AF39)</f>
        <v>0.5647141053391053</v>
      </c>
      <c r="AG40" s="95">
        <f>AVERAGE(AG37:AG39)</f>
        <v>1034.2727272727273</v>
      </c>
      <c r="AH40" s="95">
        <f>AVERAGE(AH37:AH39)</f>
        <v>1015.4818181818182</v>
      </c>
      <c r="AI40" s="96">
        <f>AVERAGE(AI37:AI39)</f>
        <v>1017.748484848485</v>
      </c>
      <c r="AJ40" s="3"/>
      <c r="AK40" s="7"/>
      <c r="AL40" s="7"/>
      <c r="AM40" s="71"/>
      <c r="AN40" s="71"/>
      <c r="AO40" s="106"/>
      <c r="AP40" s="6"/>
      <c r="AQ40" s="4"/>
    </row>
    <row r="41" spans="1:43" ht="12.75">
      <c r="A41" s="5"/>
      <c r="B41" s="3"/>
      <c r="C41" s="3"/>
      <c r="D41" s="3"/>
      <c r="E41" s="3"/>
      <c r="F41" s="3"/>
      <c r="G41" s="3"/>
      <c r="H41" s="3"/>
      <c r="I41" s="3"/>
      <c r="J41" s="3"/>
      <c r="K41" s="3"/>
      <c r="L41" s="3"/>
      <c r="M41" s="3"/>
      <c r="N41" s="3"/>
      <c r="O41" s="3"/>
      <c r="P41" s="3"/>
      <c r="Q41" s="3"/>
      <c r="R41" s="3"/>
      <c r="S41" s="3"/>
      <c r="T41" s="3"/>
      <c r="U41" s="3"/>
      <c r="V41" s="3"/>
      <c r="W41" s="12"/>
      <c r="X41" s="3"/>
      <c r="Y41" s="3"/>
      <c r="Z41" s="3"/>
      <c r="AA41" s="3"/>
      <c r="AB41" s="3"/>
      <c r="AC41" s="3"/>
      <c r="AD41" s="3"/>
      <c r="AE41" s="3"/>
      <c r="AF41" s="3"/>
      <c r="AG41" s="3"/>
      <c r="AH41" s="3"/>
      <c r="AI41" s="3"/>
      <c r="AJ41" s="3"/>
      <c r="AK41" s="66" t="s">
        <v>39</v>
      </c>
      <c r="AL41" s="67"/>
      <c r="AM41" s="68" t="s">
        <v>0</v>
      </c>
      <c r="AN41" s="68" t="s">
        <v>1</v>
      </c>
      <c r="AO41" s="67" t="s">
        <v>2</v>
      </c>
      <c r="AP41" s="105">
        <v>39417</v>
      </c>
      <c r="AQ41" s="4"/>
    </row>
    <row r="42" spans="1:43" ht="12.75">
      <c r="A42" s="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14" t="s">
        <v>40</v>
      </c>
      <c r="AL42" s="15"/>
      <c r="AM42" s="20">
        <f>MAX(AG2:AG12)</f>
        <v>1015</v>
      </c>
      <c r="AN42" s="20">
        <f>MAX(AG14:AG24)</f>
        <v>1044</v>
      </c>
      <c r="AO42" s="20">
        <f>MAX(AG26:AG40)</f>
        <v>1041</v>
      </c>
      <c r="AP42" s="87">
        <f>MAX(AM42:AO42)</f>
        <v>1044</v>
      </c>
      <c r="AQ42" s="4"/>
    </row>
    <row r="43" spans="1:43" ht="12.75">
      <c r="A43" s="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14" t="s">
        <v>30</v>
      </c>
      <c r="AL43" s="15"/>
      <c r="AM43" s="20">
        <f>MIN(AG2:AG12)</f>
        <v>984</v>
      </c>
      <c r="AN43" s="20">
        <f>MIN(AG14:AG24)</f>
        <v>1029</v>
      </c>
      <c r="AO43" s="20">
        <f>MIN(AG26:AG40)</f>
        <v>1016</v>
      </c>
      <c r="AP43" s="87">
        <f>MIN(AM43:AO43)</f>
        <v>984</v>
      </c>
      <c r="AQ43" s="4"/>
    </row>
    <row r="44" spans="1:43" ht="12.75">
      <c r="A44" s="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14" t="s">
        <v>27</v>
      </c>
      <c r="AL44" s="15"/>
      <c r="AM44" s="20">
        <f>MAX(AH2:AH12)</f>
        <v>1008</v>
      </c>
      <c r="AN44" s="20">
        <f>MAX(AH14:AH24)</f>
        <v>1041</v>
      </c>
      <c r="AO44" s="20">
        <f>MAX(AH26:AH40)</f>
        <v>1035.4</v>
      </c>
      <c r="AP44" s="87">
        <f>MAX(AM44:AO44)</f>
        <v>1041</v>
      </c>
      <c r="AQ44" s="4"/>
    </row>
    <row r="45" spans="1:43" ht="13.5" thickBot="1">
      <c r="A45" s="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44" t="s">
        <v>28</v>
      </c>
      <c r="AL45" s="18"/>
      <c r="AM45" s="21">
        <f>MIN(AH2:AH12)</f>
        <v>977</v>
      </c>
      <c r="AN45" s="21">
        <f>MIN(AH14:AH24)</f>
        <v>1008</v>
      </c>
      <c r="AO45" s="21">
        <f>MIN(AH26:AH40)</f>
        <v>991.5</v>
      </c>
      <c r="AP45" s="88">
        <f>MIN(AM45:AO45)</f>
        <v>977</v>
      </c>
      <c r="AQ45" s="4"/>
    </row>
    <row r="46" spans="1:43" ht="13.5" thickBot="1">
      <c r="A46" s="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7"/>
      <c r="AL46" s="7"/>
      <c r="AM46" s="71"/>
      <c r="AN46" s="71"/>
      <c r="AO46" s="3"/>
      <c r="AP46" s="3"/>
      <c r="AQ46" s="4"/>
    </row>
    <row r="47" spans="1:43" ht="12.75">
      <c r="A47" s="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64"/>
      <c r="AL47" s="62"/>
      <c r="AM47" s="69"/>
      <c r="AN47" s="65" t="s">
        <v>10</v>
      </c>
      <c r="AO47" s="3"/>
      <c r="AP47" s="3"/>
      <c r="AQ47" s="4"/>
    </row>
    <row r="48" spans="1:43" ht="12.75">
      <c r="A48" s="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45" t="s">
        <v>43</v>
      </c>
      <c r="AL48" s="46"/>
      <c r="AM48" s="76"/>
      <c r="AN48" s="73">
        <v>3</v>
      </c>
      <c r="AO48" s="3"/>
      <c r="AP48" s="3"/>
      <c r="AQ48" s="4"/>
    </row>
    <row r="49" spans="1:43" ht="12.75">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45" t="s">
        <v>44</v>
      </c>
      <c r="AL49" s="46"/>
      <c r="AM49" s="76"/>
      <c r="AN49" s="73">
        <v>12</v>
      </c>
      <c r="AO49" s="3"/>
      <c r="AP49" s="3"/>
      <c r="AQ49" s="4"/>
    </row>
    <row r="50" spans="1:43" ht="12.75">
      <c r="A50" s="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45" t="s">
        <v>45</v>
      </c>
      <c r="AL50" s="46"/>
      <c r="AM50" s="76"/>
      <c r="AN50" s="73">
        <v>0</v>
      </c>
      <c r="AO50" s="3"/>
      <c r="AP50" s="3"/>
      <c r="AQ50" s="4"/>
    </row>
    <row r="51" spans="1:43" ht="12.75">
      <c r="A51" s="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45" t="s">
        <v>56</v>
      </c>
      <c r="AL51" s="46"/>
      <c r="AM51" s="76"/>
      <c r="AN51" s="73">
        <v>0</v>
      </c>
      <c r="AO51" s="3"/>
      <c r="AP51" s="3"/>
      <c r="AQ51" s="4"/>
    </row>
    <row r="52" spans="1:43" ht="12.75">
      <c r="A52" s="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45" t="s">
        <v>46</v>
      </c>
      <c r="AL52" s="46"/>
      <c r="AM52" s="76"/>
      <c r="AN52" s="73">
        <v>0</v>
      </c>
      <c r="AO52" s="3"/>
      <c r="AP52" s="3"/>
      <c r="AQ52" s="4"/>
    </row>
    <row r="53" spans="1:43" ht="12.75">
      <c r="A53" s="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45" t="s">
        <v>47</v>
      </c>
      <c r="AL53" s="46"/>
      <c r="AM53" s="76"/>
      <c r="AN53" s="73">
        <v>0</v>
      </c>
      <c r="AO53" s="3"/>
      <c r="AP53" s="3"/>
      <c r="AQ53" s="4"/>
    </row>
    <row r="54" spans="1:43" ht="12.75">
      <c r="A54" s="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45" t="s">
        <v>48</v>
      </c>
      <c r="AL54" s="46"/>
      <c r="AM54" s="76"/>
      <c r="AN54" s="73">
        <v>1</v>
      </c>
      <c r="AO54" s="3"/>
      <c r="AP54" s="3"/>
      <c r="AQ54" s="4"/>
    </row>
    <row r="55" spans="1:43" ht="12.75">
      <c r="A55" s="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45" t="s">
        <v>49</v>
      </c>
      <c r="AL55" s="46"/>
      <c r="AM55" s="76"/>
      <c r="AN55" s="73">
        <v>0</v>
      </c>
      <c r="AO55" s="3"/>
      <c r="AP55" s="3"/>
      <c r="AQ55" s="4"/>
    </row>
    <row r="56" spans="1:43" ht="12.75">
      <c r="A56" s="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45" t="s">
        <v>42</v>
      </c>
      <c r="AL56" s="46"/>
      <c r="AM56" s="52"/>
      <c r="AN56" s="73">
        <v>3</v>
      </c>
      <c r="AO56" s="3"/>
      <c r="AP56" s="3"/>
      <c r="AQ56" s="4"/>
    </row>
    <row r="57" spans="1:43" ht="13.5" thickBot="1">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25" t="s">
        <v>50</v>
      </c>
      <c r="AL57" s="47"/>
      <c r="AM57" s="74"/>
      <c r="AN57" s="75">
        <v>1</v>
      </c>
      <c r="AO57" s="3"/>
      <c r="AP57" s="3"/>
      <c r="AQ57" s="4"/>
    </row>
    <row r="58" spans="1:43" ht="12.75">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4"/>
    </row>
    <row r="59" spans="1:43" ht="13.5" thickBot="1">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4"/>
    </row>
    <row r="60" spans="1:43" ht="12.75">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61" t="s">
        <v>51</v>
      </c>
      <c r="AL60" s="62"/>
      <c r="AM60" s="62"/>
      <c r="AN60" s="63"/>
      <c r="AO60" s="3"/>
      <c r="AP60" s="3"/>
      <c r="AQ60" s="4"/>
    </row>
    <row r="61" spans="1:43" ht="12.7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49">
        <v>39417</v>
      </c>
      <c r="AL61" s="46"/>
      <c r="AM61" s="46"/>
      <c r="AN61" s="24">
        <v>0</v>
      </c>
      <c r="AO61" s="3"/>
      <c r="AP61" s="3"/>
      <c r="AQ61" s="4"/>
    </row>
    <row r="62" spans="1:43" ht="12.7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49">
        <v>39418</v>
      </c>
      <c r="AL62" s="48"/>
      <c r="AM62" s="50"/>
      <c r="AN62" s="51">
        <v>0</v>
      </c>
      <c r="AO62" s="3"/>
      <c r="AP62" s="3"/>
      <c r="AQ62" s="4"/>
    </row>
    <row r="63" spans="1:43" ht="12.7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49">
        <v>39419</v>
      </c>
      <c r="AL63" s="46"/>
      <c r="AM63" s="52"/>
      <c r="AN63" s="16">
        <v>0</v>
      </c>
      <c r="AO63" s="3"/>
      <c r="AP63" s="3"/>
      <c r="AQ63" s="4"/>
    </row>
    <row r="64" spans="1:43" ht="12.7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49">
        <v>39420</v>
      </c>
      <c r="AL64" s="46"/>
      <c r="AM64" s="52"/>
      <c r="AN64" s="16">
        <v>0</v>
      </c>
      <c r="AO64" s="3"/>
      <c r="AP64" s="3"/>
      <c r="AQ64" s="4"/>
    </row>
    <row r="65" spans="1:43" ht="12.7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49">
        <v>39421</v>
      </c>
      <c r="AL65" s="46"/>
      <c r="AM65" s="52"/>
      <c r="AN65" s="16">
        <v>0</v>
      </c>
      <c r="AO65" s="3"/>
      <c r="AP65" s="3"/>
      <c r="AQ65" s="4"/>
    </row>
    <row r="66" spans="1:43" ht="12.7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49">
        <v>39422</v>
      </c>
      <c r="AL66" s="46"/>
      <c r="AM66" s="46"/>
      <c r="AN66" s="16">
        <v>0</v>
      </c>
      <c r="AO66" s="3"/>
      <c r="AP66" s="3"/>
      <c r="AQ66" s="4"/>
    </row>
    <row r="67" spans="1:43" ht="12.7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49">
        <v>39423</v>
      </c>
      <c r="AL67" s="46"/>
      <c r="AM67" s="46"/>
      <c r="AN67" s="16">
        <v>0</v>
      </c>
      <c r="AO67" s="3"/>
      <c r="AP67" s="3"/>
      <c r="AQ67" s="4"/>
    </row>
    <row r="68" spans="1:43" ht="12.7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49">
        <v>39424</v>
      </c>
      <c r="AL68" s="46"/>
      <c r="AM68" s="46"/>
      <c r="AN68" s="16">
        <v>0</v>
      </c>
      <c r="AO68" s="3"/>
      <c r="AP68" s="3"/>
      <c r="AQ68" s="4"/>
    </row>
    <row r="69" spans="1:43" ht="12.7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49">
        <v>39425</v>
      </c>
      <c r="AL69" s="46"/>
      <c r="AM69" s="46"/>
      <c r="AN69" s="16">
        <v>0</v>
      </c>
      <c r="AO69" s="3"/>
      <c r="AP69" s="3"/>
      <c r="AQ69" s="4"/>
    </row>
    <row r="70" spans="1:43" ht="12.7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49">
        <v>39426</v>
      </c>
      <c r="AL70" s="46"/>
      <c r="AM70" s="46"/>
      <c r="AN70" s="16">
        <v>0</v>
      </c>
      <c r="AO70" s="3"/>
      <c r="AP70" s="3"/>
      <c r="AQ70" s="4"/>
    </row>
    <row r="71" spans="1:43" ht="12.7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49">
        <v>39427</v>
      </c>
      <c r="AL71" s="46"/>
      <c r="AM71" s="46"/>
      <c r="AN71" s="16">
        <v>0</v>
      </c>
      <c r="AO71" s="3"/>
      <c r="AP71" s="3"/>
      <c r="AQ71" s="4"/>
    </row>
    <row r="72" spans="1:43" ht="12.7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49">
        <v>39428</v>
      </c>
      <c r="AL72" s="46"/>
      <c r="AM72" s="46"/>
      <c r="AN72" s="16">
        <v>0</v>
      </c>
      <c r="AO72" s="3"/>
      <c r="AP72" s="3"/>
      <c r="AQ72" s="4"/>
    </row>
    <row r="73" spans="1:43" ht="12.7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49">
        <v>39429</v>
      </c>
      <c r="AL73" s="46"/>
      <c r="AM73" s="46"/>
      <c r="AN73" s="16">
        <v>0</v>
      </c>
      <c r="AO73" s="3"/>
      <c r="AP73" s="3"/>
      <c r="AQ73" s="4"/>
    </row>
    <row r="74" spans="1:43" ht="12.7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49">
        <v>39430</v>
      </c>
      <c r="AL74" s="46"/>
      <c r="AM74" s="46"/>
      <c r="AN74" s="16">
        <v>0</v>
      </c>
      <c r="AO74" s="3"/>
      <c r="AP74" s="3"/>
      <c r="AQ74" s="4"/>
    </row>
    <row r="75" spans="1:43" ht="12.7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49">
        <v>39431</v>
      </c>
      <c r="AL75" s="46"/>
      <c r="AM75" s="46"/>
      <c r="AN75" s="16">
        <v>0</v>
      </c>
      <c r="AO75" s="3"/>
      <c r="AP75" s="3"/>
      <c r="AQ75" s="4"/>
    </row>
    <row r="76" spans="1:43" ht="12.7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49">
        <v>39432</v>
      </c>
      <c r="AL76" s="46"/>
      <c r="AM76" s="46"/>
      <c r="AN76" s="16">
        <v>0</v>
      </c>
      <c r="AO76" s="3"/>
      <c r="AP76" s="3"/>
      <c r="AQ76" s="4"/>
    </row>
    <row r="77" spans="1:43" ht="12.7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49">
        <v>39433</v>
      </c>
      <c r="AL77" s="46"/>
      <c r="AM77" s="46"/>
      <c r="AN77" s="16">
        <v>0</v>
      </c>
      <c r="AO77" s="3"/>
      <c r="AP77" s="3"/>
      <c r="AQ77" s="4"/>
    </row>
    <row r="78" spans="1:43" ht="12.7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49">
        <v>39434</v>
      </c>
      <c r="AL78" s="46"/>
      <c r="AM78" s="46"/>
      <c r="AN78" s="16">
        <v>0</v>
      </c>
      <c r="AO78" s="3"/>
      <c r="AP78" s="3"/>
      <c r="AQ78" s="4"/>
    </row>
    <row r="79" spans="1:43" ht="12.7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49">
        <v>39435</v>
      </c>
      <c r="AL79" s="46"/>
      <c r="AM79" s="46"/>
      <c r="AN79" s="16">
        <v>0</v>
      </c>
      <c r="AO79" s="3"/>
      <c r="AP79" s="3"/>
      <c r="AQ79" s="4"/>
    </row>
    <row r="80" spans="1:43" ht="12.7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49">
        <v>39436</v>
      </c>
      <c r="AL80" s="46"/>
      <c r="AM80" s="46"/>
      <c r="AN80" s="16">
        <v>0</v>
      </c>
      <c r="AO80" s="3"/>
      <c r="AP80" s="3"/>
      <c r="AQ80" s="4"/>
    </row>
    <row r="81" spans="1:43" ht="12.7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49">
        <v>39437</v>
      </c>
      <c r="AL81" s="46"/>
      <c r="AM81" s="46"/>
      <c r="AN81" s="16">
        <v>0</v>
      </c>
      <c r="AO81" s="3"/>
      <c r="AP81" s="3"/>
      <c r="AQ81" s="4"/>
    </row>
    <row r="82" spans="1:43" ht="12.7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49">
        <v>39438</v>
      </c>
      <c r="AL82" s="46"/>
      <c r="AM82" s="46"/>
      <c r="AN82" s="16">
        <v>0</v>
      </c>
      <c r="AO82" s="3"/>
      <c r="AP82" s="3"/>
      <c r="AQ82" s="4"/>
    </row>
    <row r="83" spans="1:43" ht="12.7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49">
        <v>39439</v>
      </c>
      <c r="AL83" s="46"/>
      <c r="AM83" s="46"/>
      <c r="AN83" s="16">
        <v>0</v>
      </c>
      <c r="AO83" s="3"/>
      <c r="AP83" s="3"/>
      <c r="AQ83" s="4"/>
    </row>
    <row r="84" spans="1:43" ht="12.7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49">
        <v>39440</v>
      </c>
      <c r="AL84" s="46"/>
      <c r="AM84" s="46"/>
      <c r="AN84" s="16">
        <v>0</v>
      </c>
      <c r="AO84" s="3"/>
      <c r="AP84" s="3"/>
      <c r="AQ84" s="4"/>
    </row>
    <row r="85" spans="1:43" ht="12.7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49">
        <v>39441</v>
      </c>
      <c r="AL85" s="46"/>
      <c r="AM85" s="46"/>
      <c r="AN85" s="16">
        <v>0</v>
      </c>
      <c r="AO85" s="3"/>
      <c r="AP85" s="3"/>
      <c r="AQ85" s="4"/>
    </row>
    <row r="86" spans="1:43" ht="12.7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49">
        <v>39442</v>
      </c>
      <c r="AL86" s="46"/>
      <c r="AM86" s="46"/>
      <c r="AN86" s="16">
        <v>0</v>
      </c>
      <c r="AO86" s="3"/>
      <c r="AP86" s="3"/>
      <c r="AQ86" s="4"/>
    </row>
    <row r="87" spans="1:43" ht="12.7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49">
        <v>39443</v>
      </c>
      <c r="AL87" s="46"/>
      <c r="AM87" s="46"/>
      <c r="AN87" s="16">
        <v>0</v>
      </c>
      <c r="AO87" s="3"/>
      <c r="AP87" s="3"/>
      <c r="AQ87" s="4"/>
    </row>
    <row r="88" spans="1:43" ht="12.7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49">
        <v>39444</v>
      </c>
      <c r="AL88" s="46"/>
      <c r="AM88" s="46"/>
      <c r="AN88" s="16">
        <v>0</v>
      </c>
      <c r="AO88" s="3"/>
      <c r="AP88" s="3"/>
      <c r="AQ88" s="4"/>
    </row>
    <row r="89" spans="1:43" ht="12.7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49">
        <v>39445</v>
      </c>
      <c r="AL89" s="46"/>
      <c r="AM89" s="46"/>
      <c r="AN89" s="16">
        <v>0</v>
      </c>
      <c r="AO89" s="3"/>
      <c r="AP89" s="3"/>
      <c r="AQ89" s="4"/>
    </row>
    <row r="90" spans="1:43" ht="12.7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49">
        <v>39446</v>
      </c>
      <c r="AL90" s="46"/>
      <c r="AM90" s="46"/>
      <c r="AN90" s="16">
        <v>0</v>
      </c>
      <c r="AO90" s="3"/>
      <c r="AP90" s="3"/>
      <c r="AQ90" s="4"/>
    </row>
    <row r="91" spans="1:43" ht="12.7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49">
        <v>39447</v>
      </c>
      <c r="AL91" s="46"/>
      <c r="AM91" s="46"/>
      <c r="AN91" s="16">
        <v>0</v>
      </c>
      <c r="AO91" s="3"/>
      <c r="AP91" s="3"/>
      <c r="AQ91" s="4"/>
    </row>
    <row r="92" spans="1:43" ht="13.5" thickBot="1">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53">
        <v>39417</v>
      </c>
      <c r="AL92" s="54"/>
      <c r="AM92" s="54"/>
      <c r="AN92" s="55">
        <f>SUM(AN61:AN91)</f>
        <v>0</v>
      </c>
      <c r="AO92" s="3"/>
      <c r="AP92" s="3"/>
      <c r="AQ92" s="4"/>
    </row>
    <row r="93" spans="1:43" ht="13.5" thickBot="1">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13"/>
      <c r="AL93" s="3"/>
      <c r="AM93" s="3"/>
      <c r="AN93" s="3"/>
      <c r="AO93" s="3"/>
      <c r="AP93" s="3"/>
      <c r="AQ93" s="4"/>
    </row>
    <row r="94" spans="1:43" ht="12.7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58" t="s">
        <v>52</v>
      </c>
      <c r="AL94" s="59"/>
      <c r="AM94" s="59"/>
      <c r="AN94" s="60" t="s">
        <v>53</v>
      </c>
      <c r="AO94" s="3"/>
      <c r="AP94" s="3"/>
      <c r="AQ94" s="4"/>
    </row>
    <row r="95" spans="1:43" ht="12.7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49">
        <v>39417</v>
      </c>
      <c r="AL95" s="46"/>
      <c r="AM95" s="46"/>
      <c r="AN95" s="19">
        <v>0</v>
      </c>
      <c r="AO95" s="3"/>
      <c r="AP95" s="3"/>
      <c r="AQ95" s="4"/>
    </row>
    <row r="96" spans="1:43" ht="12.7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49">
        <v>39418</v>
      </c>
      <c r="AL96" s="46"/>
      <c r="AM96" s="46"/>
      <c r="AN96" s="16">
        <v>0</v>
      </c>
      <c r="AO96" s="3"/>
      <c r="AP96" s="3"/>
      <c r="AQ96" s="4"/>
    </row>
    <row r="97" spans="1:43" ht="12.7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49">
        <v>39419</v>
      </c>
      <c r="AL97" s="46"/>
      <c r="AM97" s="46"/>
      <c r="AN97" s="16">
        <v>0</v>
      </c>
      <c r="AO97" s="3"/>
      <c r="AP97" s="3"/>
      <c r="AQ97" s="4"/>
    </row>
    <row r="98" spans="1:43" ht="12.7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49">
        <v>39420</v>
      </c>
      <c r="AL98" s="46"/>
      <c r="AM98" s="46"/>
      <c r="AN98" s="16">
        <v>0</v>
      </c>
      <c r="AO98" s="3"/>
      <c r="AP98" s="3"/>
      <c r="AQ98" s="4"/>
    </row>
    <row r="99" spans="1:43" ht="12.7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49">
        <v>39421</v>
      </c>
      <c r="AL99" s="46"/>
      <c r="AM99" s="46"/>
      <c r="AN99" s="16">
        <v>0</v>
      </c>
      <c r="AO99" s="3"/>
      <c r="AP99" s="3"/>
      <c r="AQ99" s="4"/>
    </row>
    <row r="100" spans="1:43" ht="12.7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49">
        <v>39422</v>
      </c>
      <c r="AL100" s="46" t="s">
        <v>11</v>
      </c>
      <c r="AM100" s="46"/>
      <c r="AN100" s="16">
        <v>0</v>
      </c>
      <c r="AO100" s="3"/>
      <c r="AP100" s="3"/>
      <c r="AQ100" s="4"/>
    </row>
    <row r="101" spans="1:43" ht="12.7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49">
        <v>39423</v>
      </c>
      <c r="AL101" s="48"/>
      <c r="AM101" s="46"/>
      <c r="AN101" s="16">
        <v>0</v>
      </c>
      <c r="AO101" s="3"/>
      <c r="AP101" s="3"/>
      <c r="AQ101" s="4"/>
    </row>
    <row r="102" spans="1:43" ht="12.7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49">
        <v>39424</v>
      </c>
      <c r="AL102" s="43"/>
      <c r="AM102" s="43"/>
      <c r="AN102" s="56">
        <v>0</v>
      </c>
      <c r="AO102" s="3"/>
      <c r="AP102" s="3"/>
      <c r="AQ102" s="4"/>
    </row>
    <row r="103" spans="1:43" ht="12.7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49">
        <v>39425</v>
      </c>
      <c r="AL103" s="46"/>
      <c r="AM103" s="46"/>
      <c r="AN103" s="16">
        <v>0</v>
      </c>
      <c r="AO103" s="3"/>
      <c r="AP103" s="3"/>
      <c r="AQ103" s="4"/>
    </row>
    <row r="104" spans="1:43" ht="12.7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49">
        <v>39426</v>
      </c>
      <c r="AL104" s="43"/>
      <c r="AM104" s="46"/>
      <c r="AN104" s="16">
        <v>0</v>
      </c>
      <c r="AO104" s="3"/>
      <c r="AP104" s="3"/>
      <c r="AQ104" s="4"/>
    </row>
    <row r="105" spans="1:43" ht="12.7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49">
        <v>39427</v>
      </c>
      <c r="AL105" s="46"/>
      <c r="AM105" s="48"/>
      <c r="AN105" s="51">
        <v>0</v>
      </c>
      <c r="AO105" s="3"/>
      <c r="AP105" s="3"/>
      <c r="AQ105" s="4"/>
    </row>
    <row r="106" spans="1:43" ht="12.7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49">
        <v>39428</v>
      </c>
      <c r="AL106" s="43"/>
      <c r="AM106" s="43"/>
      <c r="AN106" s="56">
        <v>0</v>
      </c>
      <c r="AO106" s="3"/>
      <c r="AP106" s="3"/>
      <c r="AQ106" s="4"/>
    </row>
    <row r="107" spans="1:43" ht="12.7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49">
        <v>39429</v>
      </c>
      <c r="AL107" s="46"/>
      <c r="AM107" s="46"/>
      <c r="AN107" s="16">
        <v>0</v>
      </c>
      <c r="AO107" s="3"/>
      <c r="AP107" s="3"/>
      <c r="AQ107" s="4"/>
    </row>
    <row r="108" spans="1:43" ht="12.7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49">
        <v>39430</v>
      </c>
      <c r="AL108" s="43"/>
      <c r="AM108" s="43"/>
      <c r="AN108" s="56">
        <v>0</v>
      </c>
      <c r="AO108" s="3"/>
      <c r="AP108" s="3"/>
      <c r="AQ108" s="4"/>
    </row>
    <row r="109" spans="1:43" ht="12.7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49">
        <v>39431</v>
      </c>
      <c r="AL109" s="46"/>
      <c r="AM109" s="46"/>
      <c r="AN109" s="16">
        <v>0</v>
      </c>
      <c r="AO109" s="3"/>
      <c r="AP109" s="3"/>
      <c r="AQ109" s="4"/>
    </row>
    <row r="110" spans="1:43" ht="12.7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49">
        <v>39432</v>
      </c>
      <c r="AL110" s="43"/>
      <c r="AM110" s="43"/>
      <c r="AN110" s="56">
        <v>0.9</v>
      </c>
      <c r="AO110" s="3"/>
      <c r="AP110" s="3"/>
      <c r="AQ110" s="4"/>
    </row>
    <row r="111" spans="1:43" ht="12.7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49">
        <v>39433</v>
      </c>
      <c r="AL111" s="46"/>
      <c r="AM111" s="46"/>
      <c r="AN111" s="16">
        <v>0.1</v>
      </c>
      <c r="AO111" s="3"/>
      <c r="AP111" s="3"/>
      <c r="AQ111" s="4"/>
    </row>
    <row r="112" spans="1:43" ht="12.7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49">
        <v>39434</v>
      </c>
      <c r="AL112" s="43"/>
      <c r="AM112" s="43"/>
      <c r="AN112" s="56">
        <v>0.7</v>
      </c>
      <c r="AO112" s="3"/>
      <c r="AP112" s="3"/>
      <c r="AQ112" s="4"/>
    </row>
    <row r="113" spans="1:43" ht="12.7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49">
        <v>39435</v>
      </c>
      <c r="AL113" s="46"/>
      <c r="AM113" s="46"/>
      <c r="AN113" s="16">
        <v>2</v>
      </c>
      <c r="AO113" s="3"/>
      <c r="AP113" s="3"/>
      <c r="AQ113" s="4"/>
    </row>
    <row r="114" spans="1:43" ht="12.7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49">
        <v>39436</v>
      </c>
      <c r="AL114" s="43"/>
      <c r="AM114" s="43"/>
      <c r="AN114" s="56">
        <v>2</v>
      </c>
      <c r="AO114" s="3"/>
      <c r="AP114" s="3"/>
      <c r="AQ114" s="4"/>
    </row>
    <row r="115" spans="1:43" ht="12.7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49">
        <v>39437</v>
      </c>
      <c r="AL115" s="46"/>
      <c r="AM115" s="46"/>
      <c r="AN115" s="16">
        <v>3.8</v>
      </c>
      <c r="AO115" s="3"/>
      <c r="AP115" s="3"/>
      <c r="AQ115" s="4"/>
    </row>
    <row r="116" spans="1:43" ht="12.7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49">
        <v>39438</v>
      </c>
      <c r="AL116" s="43"/>
      <c r="AM116" s="43"/>
      <c r="AN116" s="56">
        <v>2.1</v>
      </c>
      <c r="AO116" s="3"/>
      <c r="AP116" s="3"/>
      <c r="AQ116" s="4"/>
    </row>
    <row r="117" spans="1:43" ht="12.7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49">
        <v>39439</v>
      </c>
      <c r="AL117" s="46"/>
      <c r="AM117" s="46"/>
      <c r="AN117" s="16">
        <v>0</v>
      </c>
      <c r="AO117" s="3"/>
      <c r="AP117" s="3"/>
      <c r="AQ117" s="4"/>
    </row>
    <row r="118" spans="1:43" ht="12.7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49">
        <v>39440</v>
      </c>
      <c r="AL118" s="43"/>
      <c r="AM118" s="43"/>
      <c r="AN118" s="56">
        <v>0</v>
      </c>
      <c r="AO118" s="3"/>
      <c r="AP118" s="3"/>
      <c r="AQ118" s="4"/>
    </row>
    <row r="119" spans="1:43" ht="12.7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49">
        <v>39441</v>
      </c>
      <c r="AL119" s="46"/>
      <c r="AM119" s="46"/>
      <c r="AN119" s="16">
        <v>0</v>
      </c>
      <c r="AO119" s="3"/>
      <c r="AP119" s="3"/>
      <c r="AQ119" s="4"/>
    </row>
    <row r="120" spans="1:43" ht="12.7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49">
        <v>39442</v>
      </c>
      <c r="AL120" s="43"/>
      <c r="AM120" s="43"/>
      <c r="AN120" s="56">
        <v>0</v>
      </c>
      <c r="AO120" s="3"/>
      <c r="AP120" s="3"/>
      <c r="AQ120" s="4"/>
    </row>
    <row r="121" spans="1:43" ht="12.7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49">
        <v>39443</v>
      </c>
      <c r="AL121" s="46"/>
      <c r="AM121" s="46"/>
      <c r="AN121" s="16">
        <v>0</v>
      </c>
      <c r="AO121" s="3"/>
      <c r="AP121" s="3"/>
      <c r="AQ121" s="4"/>
    </row>
    <row r="122" spans="1:43" ht="12.7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49">
        <v>39444</v>
      </c>
      <c r="AL122" s="43"/>
      <c r="AM122" s="43"/>
      <c r="AN122" s="56">
        <v>0</v>
      </c>
      <c r="AO122" s="3"/>
      <c r="AP122" s="3"/>
      <c r="AQ122" s="4"/>
    </row>
    <row r="123" spans="1:43" ht="12.7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49">
        <v>39445</v>
      </c>
      <c r="AL123" s="46"/>
      <c r="AM123" s="46"/>
      <c r="AN123" s="16">
        <v>0</v>
      </c>
      <c r="AO123" s="3"/>
      <c r="AP123" s="3"/>
      <c r="AQ123" s="4"/>
    </row>
    <row r="124" spans="1:43" ht="12.7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49">
        <v>39446</v>
      </c>
      <c r="AL124" s="43"/>
      <c r="AM124" s="43"/>
      <c r="AN124" s="56">
        <v>0</v>
      </c>
      <c r="AO124" s="3"/>
      <c r="AP124" s="3"/>
      <c r="AQ124" s="4"/>
    </row>
    <row r="125" spans="1:43" ht="12.7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49">
        <v>39447</v>
      </c>
      <c r="AL125" s="46"/>
      <c r="AM125" s="46"/>
      <c r="AN125" s="16">
        <v>0</v>
      </c>
      <c r="AO125" s="3"/>
      <c r="AP125" s="3"/>
      <c r="AQ125" s="4"/>
    </row>
    <row r="126" spans="1:43" ht="13.5" thickBot="1">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53">
        <v>39417</v>
      </c>
      <c r="AL126" s="57"/>
      <c r="AM126" s="57"/>
      <c r="AN126" s="55">
        <f>SUM(AN95:AN125)</f>
        <v>11.6</v>
      </c>
      <c r="AO126" s="3"/>
      <c r="AP126" s="3"/>
      <c r="AQ126" s="4"/>
    </row>
    <row r="127" spans="1:43" ht="12.7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4"/>
    </row>
    <row r="128" spans="1:43" ht="12.7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4"/>
    </row>
    <row r="129" spans="1:43" ht="13.5" thickBot="1">
      <c r="A129" s="8"/>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10"/>
    </row>
    <row r="130" spans="1:15" ht="12.75">
      <c r="A130" s="11"/>
      <c r="B130" s="11"/>
      <c r="C130" s="11"/>
      <c r="D130" s="11"/>
      <c r="E130" s="11"/>
      <c r="F130" s="11"/>
      <c r="G130" s="11"/>
      <c r="H130" s="11"/>
      <c r="I130" s="11"/>
      <c r="J130" s="11"/>
      <c r="K130" s="11"/>
      <c r="L130" s="11"/>
      <c r="M130" s="11"/>
      <c r="N130" s="11"/>
      <c r="O130" s="11"/>
    </row>
    <row r="131" spans="1:15" ht="12.75">
      <c r="A131" s="11"/>
      <c r="B131" s="11"/>
      <c r="C131" s="11"/>
      <c r="D131" s="11"/>
      <c r="E131" s="11"/>
      <c r="F131" s="11"/>
      <c r="G131" s="11"/>
      <c r="H131" s="11"/>
      <c r="I131" s="11"/>
      <c r="J131" s="11"/>
      <c r="K131" s="11"/>
      <c r="L131" s="11"/>
      <c r="M131" s="11"/>
      <c r="N131" s="11"/>
      <c r="O131" s="11"/>
    </row>
    <row r="132" spans="1:15" ht="12.75">
      <c r="A132" s="11"/>
      <c r="B132" s="11"/>
      <c r="C132" s="11"/>
      <c r="D132" s="11"/>
      <c r="E132" s="11"/>
      <c r="F132" s="11"/>
      <c r="G132" s="11"/>
      <c r="H132" s="11"/>
      <c r="I132" s="11"/>
      <c r="J132" s="11"/>
      <c r="K132" s="11"/>
      <c r="L132" s="11"/>
      <c r="M132" s="11"/>
      <c r="N132" s="11"/>
      <c r="O132" s="11"/>
    </row>
    <row r="133" spans="1:15" ht="12.75">
      <c r="A133" s="11"/>
      <c r="B133" s="11"/>
      <c r="C133" s="11"/>
      <c r="D133" s="11"/>
      <c r="E133" s="11"/>
      <c r="F133" s="11"/>
      <c r="G133" s="11"/>
      <c r="H133" s="11"/>
      <c r="I133" s="11"/>
      <c r="J133" s="11"/>
      <c r="K133" s="11"/>
      <c r="L133" s="11"/>
      <c r="M133" s="11"/>
      <c r="N133" s="11"/>
      <c r="O133" s="11"/>
    </row>
    <row r="134" spans="1:15" ht="12.75">
      <c r="A134" s="11"/>
      <c r="B134" s="11"/>
      <c r="C134" s="11"/>
      <c r="D134" s="11"/>
      <c r="E134" s="11"/>
      <c r="F134" s="11"/>
      <c r="G134" s="11"/>
      <c r="H134" s="11"/>
      <c r="I134" s="11"/>
      <c r="J134" s="11"/>
      <c r="K134" s="11"/>
      <c r="L134" s="11"/>
      <c r="M134" s="11"/>
      <c r="N134" s="11"/>
      <c r="O134" s="11"/>
    </row>
    <row r="135" spans="1:15" ht="12.75">
      <c r="A135" s="11"/>
      <c r="B135" s="11"/>
      <c r="C135" s="11"/>
      <c r="D135" s="11"/>
      <c r="E135" s="11"/>
      <c r="F135" s="11"/>
      <c r="G135" s="11"/>
      <c r="H135" s="11"/>
      <c r="I135" s="11"/>
      <c r="J135" s="11"/>
      <c r="K135" s="11"/>
      <c r="L135" s="11"/>
      <c r="M135" s="11"/>
      <c r="N135" s="11"/>
      <c r="O135" s="11"/>
    </row>
    <row r="136" spans="1:15" ht="12.75">
      <c r="A136" s="11"/>
      <c r="B136" s="11"/>
      <c r="C136" s="11"/>
      <c r="D136" s="11"/>
      <c r="E136" s="11"/>
      <c r="F136" s="11"/>
      <c r="G136" s="11"/>
      <c r="H136" s="11"/>
      <c r="I136" s="11"/>
      <c r="J136" s="11"/>
      <c r="K136" s="11"/>
      <c r="L136" s="11"/>
      <c r="M136" s="11"/>
      <c r="N136" s="11"/>
      <c r="O136" s="11"/>
    </row>
    <row r="137" spans="1:15" ht="12.75">
      <c r="A137" s="11"/>
      <c r="B137" s="11"/>
      <c r="C137" s="11"/>
      <c r="D137" s="11"/>
      <c r="E137" s="11"/>
      <c r="F137" s="11"/>
      <c r="G137" s="11"/>
      <c r="H137" s="11"/>
      <c r="I137" s="11"/>
      <c r="J137" s="11"/>
      <c r="K137" s="11"/>
      <c r="L137" s="11"/>
      <c r="M137" s="11"/>
      <c r="N137" s="11"/>
      <c r="O137" s="11"/>
    </row>
    <row r="138" spans="1:15" ht="12.75">
      <c r="A138" s="11"/>
      <c r="B138" s="11"/>
      <c r="C138" s="11"/>
      <c r="D138" s="11"/>
      <c r="E138" s="11"/>
      <c r="F138" s="11"/>
      <c r="G138" s="11"/>
      <c r="H138" s="11"/>
      <c r="I138" s="11"/>
      <c r="J138" s="11"/>
      <c r="K138" s="11"/>
      <c r="L138" s="11"/>
      <c r="M138" s="11"/>
      <c r="N138" s="11"/>
      <c r="O138" s="11"/>
    </row>
    <row r="139" spans="1:15" ht="12.75">
      <c r="A139" s="11"/>
      <c r="B139" s="11"/>
      <c r="C139" s="11"/>
      <c r="D139" s="11"/>
      <c r="E139" s="11"/>
      <c r="F139" s="11"/>
      <c r="G139" s="11"/>
      <c r="H139" s="11"/>
      <c r="I139" s="11"/>
      <c r="J139" s="11"/>
      <c r="K139" s="11"/>
      <c r="L139" s="11"/>
      <c r="M139" s="11"/>
      <c r="N139" s="11"/>
      <c r="O139" s="11"/>
    </row>
    <row r="140" spans="1:15" ht="12.75">
      <c r="A140" s="11"/>
      <c r="B140" s="11"/>
      <c r="C140" s="11"/>
      <c r="D140" s="11"/>
      <c r="E140" s="11"/>
      <c r="F140" s="11"/>
      <c r="G140" s="11"/>
      <c r="H140" s="11"/>
      <c r="I140" s="11"/>
      <c r="J140" s="11"/>
      <c r="K140" s="11"/>
      <c r="L140" s="11"/>
      <c r="M140" s="11"/>
      <c r="N140" s="11"/>
      <c r="O140" s="11"/>
    </row>
    <row r="141" spans="1:15" ht="12.75">
      <c r="A141" s="11"/>
      <c r="B141" s="11"/>
      <c r="C141" s="11"/>
      <c r="D141" s="11"/>
      <c r="E141" s="11"/>
      <c r="F141" s="11"/>
      <c r="G141" s="11"/>
      <c r="H141" s="11"/>
      <c r="I141" s="11"/>
      <c r="J141" s="11"/>
      <c r="K141" s="11"/>
      <c r="L141" s="11"/>
      <c r="M141" s="11"/>
      <c r="N141" s="11"/>
      <c r="O141" s="11"/>
    </row>
    <row r="142" spans="1:15" ht="12.75">
      <c r="A142" s="11"/>
      <c r="B142" s="11"/>
      <c r="C142" s="11"/>
      <c r="D142" s="11"/>
      <c r="E142" s="11"/>
      <c r="F142" s="11"/>
      <c r="G142" s="11"/>
      <c r="H142" s="11"/>
      <c r="I142" s="11"/>
      <c r="J142" s="11"/>
      <c r="K142" s="11"/>
      <c r="L142" s="11"/>
      <c r="M142" s="11"/>
      <c r="N142" s="11"/>
      <c r="O142" s="11"/>
    </row>
    <row r="143" spans="1:15" ht="12.75">
      <c r="A143" s="11"/>
      <c r="B143" s="11"/>
      <c r="C143" s="11"/>
      <c r="D143" s="11"/>
      <c r="E143" s="11"/>
      <c r="F143" s="11"/>
      <c r="G143" s="11"/>
      <c r="H143" s="11"/>
      <c r="I143" s="11"/>
      <c r="J143" s="11"/>
      <c r="K143" s="11"/>
      <c r="L143" s="11"/>
      <c r="M143" s="11"/>
      <c r="N143" s="11"/>
      <c r="O143" s="11"/>
    </row>
    <row r="144" spans="1:15" ht="12.75">
      <c r="A144" s="11"/>
      <c r="B144" s="11"/>
      <c r="C144" s="11"/>
      <c r="D144" s="11"/>
      <c r="E144" s="11"/>
      <c r="F144" s="11"/>
      <c r="G144" s="11"/>
      <c r="H144" s="11"/>
      <c r="I144" s="11"/>
      <c r="J144" s="11"/>
      <c r="K144" s="11"/>
      <c r="L144" s="11"/>
      <c r="M144" s="11"/>
      <c r="N144" s="11"/>
      <c r="O144" s="11"/>
    </row>
    <row r="145" spans="1:15" ht="12.75">
      <c r="A145" s="11"/>
      <c r="B145" s="11"/>
      <c r="C145" s="11"/>
      <c r="D145" s="11"/>
      <c r="E145" s="11"/>
      <c r="F145" s="11"/>
      <c r="G145" s="11"/>
      <c r="H145" s="11"/>
      <c r="I145" s="11"/>
      <c r="J145" s="11"/>
      <c r="K145" s="11"/>
      <c r="L145" s="11"/>
      <c r="M145" s="11"/>
      <c r="N145" s="11"/>
      <c r="O145" s="11"/>
    </row>
    <row r="146" spans="1:15" ht="12.75">
      <c r="A146" s="11"/>
      <c r="B146" s="11"/>
      <c r="C146" s="11"/>
      <c r="D146" s="11"/>
      <c r="E146" s="11"/>
      <c r="F146" s="11"/>
      <c r="G146" s="11"/>
      <c r="H146" s="11"/>
      <c r="I146" s="11"/>
      <c r="J146" s="11"/>
      <c r="K146" s="11"/>
      <c r="L146" s="11"/>
      <c r="M146" s="11"/>
      <c r="N146" s="11"/>
      <c r="O146" s="11"/>
    </row>
    <row r="147" spans="1:15" ht="12.75">
      <c r="A147" s="11"/>
      <c r="B147" s="11"/>
      <c r="C147" s="11"/>
      <c r="D147" s="11"/>
      <c r="E147" s="11"/>
      <c r="F147" s="11"/>
      <c r="G147" s="11"/>
      <c r="H147" s="11"/>
      <c r="I147" s="11"/>
      <c r="J147" s="11"/>
      <c r="K147" s="11"/>
      <c r="L147" s="11"/>
      <c r="M147" s="11"/>
      <c r="N147" s="11"/>
      <c r="O147" s="11"/>
    </row>
    <row r="148" spans="1:15" ht="12.75">
      <c r="A148" s="11"/>
      <c r="B148" s="11"/>
      <c r="C148" s="11"/>
      <c r="D148" s="11"/>
      <c r="E148" s="11"/>
      <c r="F148" s="11"/>
      <c r="G148" s="11"/>
      <c r="H148" s="11"/>
      <c r="I148" s="11"/>
      <c r="J148" s="11"/>
      <c r="K148" s="11"/>
      <c r="L148" s="11"/>
      <c r="M148" s="11"/>
      <c r="N148" s="11"/>
      <c r="O148" s="11"/>
    </row>
    <row r="149" spans="1:15" ht="12.75">
      <c r="A149" s="11"/>
      <c r="B149" s="11"/>
      <c r="C149" s="11"/>
      <c r="D149" s="11"/>
      <c r="E149" s="11"/>
      <c r="F149" s="11"/>
      <c r="G149" s="11"/>
      <c r="H149" s="11"/>
      <c r="I149" s="11"/>
      <c r="J149" s="11"/>
      <c r="K149" s="11"/>
      <c r="L149" s="11"/>
      <c r="M149" s="11"/>
      <c r="N149" s="11"/>
      <c r="O149" s="11"/>
    </row>
    <row r="150" spans="1:15" ht="12.75">
      <c r="A150" s="11"/>
      <c r="B150" s="11"/>
      <c r="C150" s="11"/>
      <c r="D150" s="11"/>
      <c r="E150" s="11"/>
      <c r="F150" s="11"/>
      <c r="G150" s="11"/>
      <c r="H150" s="11"/>
      <c r="I150" s="11"/>
      <c r="J150" s="11"/>
      <c r="K150" s="11"/>
      <c r="L150" s="11"/>
      <c r="M150" s="11"/>
      <c r="N150" s="11"/>
      <c r="O150" s="11"/>
    </row>
    <row r="151" spans="1:15" ht="12.75">
      <c r="A151" s="11"/>
      <c r="B151" s="11"/>
      <c r="C151" s="11"/>
      <c r="D151" s="11"/>
      <c r="E151" s="11"/>
      <c r="F151" s="11"/>
      <c r="G151" s="11"/>
      <c r="H151" s="11"/>
      <c r="I151" s="11"/>
      <c r="J151" s="11"/>
      <c r="K151" s="11"/>
      <c r="L151" s="11"/>
      <c r="M151" s="11"/>
      <c r="N151" s="11"/>
      <c r="O151" s="11"/>
    </row>
    <row r="152" spans="1:15" ht="12.75">
      <c r="A152" s="11"/>
      <c r="B152" s="11"/>
      <c r="C152" s="11"/>
      <c r="D152" s="11"/>
      <c r="E152" s="11"/>
      <c r="F152" s="11"/>
      <c r="G152" s="11"/>
      <c r="H152" s="11"/>
      <c r="I152" s="11"/>
      <c r="J152" s="11"/>
      <c r="K152" s="11"/>
      <c r="L152" s="11"/>
      <c r="M152" s="11"/>
      <c r="N152" s="11"/>
      <c r="O152" s="11"/>
    </row>
    <row r="153" spans="1:15" ht="12.75">
      <c r="A153" s="11"/>
      <c r="B153" s="11"/>
      <c r="C153" s="11"/>
      <c r="D153" s="11"/>
      <c r="E153" s="11"/>
      <c r="F153" s="11"/>
      <c r="G153" s="11"/>
      <c r="H153" s="11"/>
      <c r="I153" s="11"/>
      <c r="J153" s="11"/>
      <c r="K153" s="11"/>
      <c r="L153" s="11"/>
      <c r="M153" s="11"/>
      <c r="N153" s="11"/>
      <c r="O153" s="11"/>
    </row>
    <row r="154" spans="1:15" ht="12.75">
      <c r="A154" s="11"/>
      <c r="B154" s="11"/>
      <c r="C154" s="11"/>
      <c r="D154" s="11"/>
      <c r="E154" s="11"/>
      <c r="F154" s="11"/>
      <c r="G154" s="11"/>
      <c r="H154" s="11"/>
      <c r="I154" s="11"/>
      <c r="J154" s="11"/>
      <c r="K154" s="11"/>
      <c r="L154" s="11"/>
      <c r="M154" s="11"/>
      <c r="N154" s="11"/>
      <c r="O154" s="11"/>
    </row>
  </sheetData>
  <printOptions/>
  <pageMargins left="0.75" right="0.75" top="1" bottom="1" header="0.5" footer="0.5"/>
  <pageSetup horizontalDpi="200" verticalDpi="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Weercijfers Oktober 2006</dc:title>
  <dc:subject>Weercijfers</dc:subject>
  <dc:creator>Robert</dc:creator>
  <cp:keywords/>
  <dc:description/>
  <cp:lastModifiedBy>Rob</cp:lastModifiedBy>
  <cp:lastPrinted>2006-08-20T19:11:37Z</cp:lastPrinted>
  <dcterms:created xsi:type="dcterms:W3CDTF">2005-12-28T08:21:54Z</dcterms:created>
  <dcterms:modified xsi:type="dcterms:W3CDTF">2008-02-16T10:42:19Z</dcterms:modified>
  <cp:category/>
  <cp:version/>
  <cp:contentType/>
  <cp:contentStatus/>
</cp:coreProperties>
</file>